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ster_2016\"/>
    </mc:Choice>
  </mc:AlternateContent>
  <bookViews>
    <workbookView xWindow="0" yWindow="150" windowWidth="19395" windowHeight="9000" activeTab="3"/>
  </bookViews>
  <sheets>
    <sheet name="2016 MIX" sheetId="11" r:id="rId1"/>
    <sheet name="2016 4WD" sheetId="13" r:id="rId2"/>
    <sheet name="2016 2WD" sheetId="16" r:id="rId3"/>
    <sheet name="2016 40+" sheetId="17" r:id="rId4"/>
  </sheets>
  <definedNames>
    <definedName name="_xlnm._FilterDatabase" localSheetId="2" hidden="1">'2016 2WD'!$B$2:$N$2</definedName>
    <definedName name="_xlnm._FilterDatabase" localSheetId="3" hidden="1">'2016 40+'!$B$2:$O$2</definedName>
    <definedName name="_xlnm._FilterDatabase" localSheetId="1" hidden="1">'2016 4WD'!$B$2:$N$2</definedName>
    <definedName name="_xlnm._FilterDatabase" localSheetId="0" hidden="1">'2016 MIX'!$A$2:$N$33</definedName>
  </definedNames>
  <calcPr calcId="152511"/>
</workbook>
</file>

<file path=xl/calcChain.xml><?xml version="1.0" encoding="utf-8"?>
<calcChain xmlns="http://schemas.openxmlformats.org/spreadsheetml/2006/main">
  <c r="L15" i="17" l="1"/>
  <c r="M15" i="17" s="1"/>
  <c r="K5" i="13"/>
  <c r="D14" i="11"/>
  <c r="E14" i="11" s="1"/>
  <c r="L11" i="17"/>
  <c r="M11" i="17" s="1"/>
  <c r="L17" i="17"/>
  <c r="M17" i="17" s="1"/>
  <c r="L16" i="17"/>
  <c r="M16" i="17" s="1"/>
  <c r="L12" i="17"/>
  <c r="M12" i="17" s="1"/>
  <c r="L9" i="17"/>
  <c r="M9" i="17" s="1"/>
  <c r="L6" i="17"/>
  <c r="M6" i="17" s="1"/>
  <c r="L8" i="17"/>
  <c r="M8" i="17" s="1"/>
  <c r="L14" i="17"/>
  <c r="M14" i="17" s="1"/>
  <c r="L4" i="17"/>
  <c r="L7" i="17"/>
  <c r="M7" i="17" s="1"/>
  <c r="L13" i="17"/>
  <c r="M13" i="17" s="1"/>
  <c r="L10" i="17"/>
  <c r="M10" i="17" s="1"/>
  <c r="L5" i="17"/>
  <c r="M5" i="17" s="1"/>
  <c r="L3" i="17"/>
  <c r="M3" i="17" s="1"/>
  <c r="K19" i="16"/>
  <c r="K7" i="16"/>
  <c r="K10" i="16"/>
  <c r="K20" i="16"/>
  <c r="K8" i="16"/>
  <c r="K13" i="16"/>
  <c r="K4" i="16"/>
  <c r="K9" i="16"/>
  <c r="K22" i="16"/>
  <c r="K14" i="16"/>
  <c r="K5" i="16"/>
  <c r="K3" i="16"/>
  <c r="K15" i="16"/>
  <c r="K16" i="16"/>
  <c r="K21" i="16"/>
  <c r="K26" i="16"/>
  <c r="K28" i="16"/>
  <c r="K17" i="16"/>
  <c r="K11" i="16"/>
  <c r="K27" i="16"/>
  <c r="K12" i="16"/>
  <c r="K25" i="16"/>
  <c r="K18" i="16"/>
  <c r="K24" i="16"/>
  <c r="K23" i="16"/>
  <c r="G35" i="11"/>
  <c r="K6" i="16"/>
  <c r="N35" i="11"/>
  <c r="M35" i="11"/>
  <c r="L35" i="11"/>
  <c r="K35" i="11"/>
  <c r="J35" i="11"/>
  <c r="I35" i="11"/>
  <c r="H35" i="11"/>
  <c r="D21" i="11"/>
  <c r="E21" i="11" s="1"/>
  <c r="L18" i="16" l="1"/>
  <c r="L11" i="16"/>
  <c r="L21" i="16"/>
  <c r="L20" i="16"/>
  <c r="L6" i="16"/>
  <c r="L8" i="16"/>
  <c r="L19" i="16"/>
  <c r="L5" i="16"/>
  <c r="L25" i="16"/>
  <c r="L16" i="16"/>
  <c r="L7" i="16"/>
  <c r="L24" i="16"/>
  <c r="L26" i="16"/>
  <c r="L9" i="16"/>
  <c r="L27" i="16"/>
  <c r="L14" i="16"/>
  <c r="L13" i="16"/>
  <c r="L28" i="16"/>
  <c r="L15" i="16"/>
  <c r="L22" i="16"/>
  <c r="L4" i="16"/>
  <c r="L10" i="16"/>
  <c r="L17" i="16"/>
  <c r="L3" i="16"/>
  <c r="K7" i="13"/>
  <c r="K3" i="13"/>
  <c r="K6" i="13"/>
  <c r="K4" i="13"/>
  <c r="D22" i="11"/>
  <c r="E22" i="11" s="1"/>
  <c r="D33" i="11"/>
  <c r="E33" i="11" s="1"/>
  <c r="E19" i="11"/>
  <c r="D32" i="11"/>
  <c r="E32" i="11" s="1"/>
  <c r="D4" i="11"/>
  <c r="E4" i="11" s="1"/>
  <c r="D16" i="11"/>
  <c r="E16" i="11" s="1"/>
  <c r="D7" i="11"/>
  <c r="E7" i="11" s="1"/>
  <c r="D11" i="11"/>
  <c r="E11" i="11" s="1"/>
  <c r="D15" i="11"/>
  <c r="E15" i="11" s="1"/>
  <c r="D12" i="11"/>
  <c r="E12" i="11" s="1"/>
  <c r="D9" i="11"/>
  <c r="E9" i="11" s="1"/>
  <c r="D25" i="11"/>
  <c r="E25" i="11" s="1"/>
  <c r="D20" i="11"/>
  <c r="E20" i="11" s="1"/>
  <c r="D17" i="11"/>
  <c r="E17" i="11" s="1"/>
  <c r="D18" i="11"/>
  <c r="E18" i="11" s="1"/>
  <c r="D26" i="11"/>
  <c r="E26" i="11" s="1"/>
  <c r="D3" i="11"/>
  <c r="E3" i="11" s="1"/>
  <c r="D10" i="11"/>
  <c r="E10" i="11" s="1"/>
  <c r="D13" i="11"/>
  <c r="E13" i="11" s="1"/>
  <c r="D6" i="11"/>
  <c r="E6" i="11" s="1"/>
  <c r="D5" i="11"/>
  <c r="E5" i="11" s="1"/>
  <c r="L4" i="13" l="1"/>
  <c r="L3" i="13"/>
  <c r="L7" i="13"/>
  <c r="L6" i="13"/>
  <c r="L5" i="13"/>
</calcChain>
</file>

<file path=xl/sharedStrings.xml><?xml version="1.0" encoding="utf-8"?>
<sst xmlns="http://schemas.openxmlformats.org/spreadsheetml/2006/main" count="385" uniqueCount="58">
  <si>
    <t>Poradie</t>
  </si>
  <si>
    <t>Adrian Uhrík</t>
  </si>
  <si>
    <t>Adrian Kružík</t>
  </si>
  <si>
    <t>Rene Fastner</t>
  </si>
  <si>
    <t>Libor Novotný</t>
  </si>
  <si>
    <t>Prvý nezapočítaný</t>
  </si>
  <si>
    <t>Druhý nezapočítaný</t>
  </si>
  <si>
    <t>Filip Jílek</t>
  </si>
  <si>
    <t>Ludvík Krejcar</t>
  </si>
  <si>
    <t>Jaroslav Prokeš</t>
  </si>
  <si>
    <t>Ivoš Řidký</t>
  </si>
  <si>
    <t>Václav Fišer</t>
  </si>
  <si>
    <t>Jaroslav Ochoc</t>
  </si>
  <si>
    <t>Petr Viktorín</t>
  </si>
  <si>
    <t>Tomášek Kraus</t>
  </si>
  <si>
    <t>Pavel Balcar</t>
  </si>
  <si>
    <t>Jan Ždársky ml.</t>
  </si>
  <si>
    <t>Petr Fišer</t>
  </si>
  <si>
    <t>Petr Hartnam</t>
  </si>
  <si>
    <t>Jíři Netolický</t>
  </si>
  <si>
    <t>1.</t>
  </si>
  <si>
    <t>2.</t>
  </si>
  <si>
    <t>3.</t>
  </si>
  <si>
    <t>4.</t>
  </si>
  <si>
    <t>5.</t>
  </si>
  <si>
    <t>6.</t>
  </si>
  <si>
    <t>7.</t>
  </si>
  <si>
    <t>8.</t>
  </si>
  <si>
    <t>Solnice</t>
  </si>
  <si>
    <t>Olomouc</t>
  </si>
  <si>
    <t>Marek Helbich</t>
  </si>
  <si>
    <t>Pozícia</t>
  </si>
  <si>
    <t>Body</t>
  </si>
  <si>
    <t>František Hubáček</t>
  </si>
  <si>
    <t>2WD</t>
  </si>
  <si>
    <t>RV</t>
  </si>
  <si>
    <t>Skupina</t>
  </si>
  <si>
    <t>Vek</t>
  </si>
  <si>
    <t>2WD/4WD</t>
  </si>
  <si>
    <t>Martin Kraus ml.</t>
  </si>
  <si>
    <t>4WD</t>
  </si>
  <si>
    <t>Ján Macejík</t>
  </si>
  <si>
    <t>Milan Průša</t>
  </si>
  <si>
    <t>-</t>
  </si>
  <si>
    <t>Libor Pikal</t>
  </si>
  <si>
    <t>#</t>
  </si>
  <si>
    <t>Meno</t>
  </si>
  <si>
    <t>Pavel Lysoněk</t>
  </si>
  <si>
    <t>Jan Ždársky st.</t>
  </si>
  <si>
    <t>40+</t>
  </si>
  <si>
    <t>Milan Trcka</t>
  </si>
  <si>
    <t>Miroslav Hošek</t>
  </si>
  <si>
    <t>Petr Cechovsky</t>
  </si>
  <si>
    <t>Miša Lysonková</t>
  </si>
  <si>
    <t>Junior</t>
  </si>
  <si>
    <t>Jiri Adamek</t>
  </si>
  <si>
    <t>Březí</t>
  </si>
  <si>
    <t>Súčet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</si>
</sst>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3" xfId="0" applyFont="1" applyFill="1" applyBorder="1"/>
    <xf numFmtId="0" fontId="3" fillId="0" borderId="3" xfId="0" applyFont="1" applyBorder="1"/>
    <xf numFmtId="0" fontId="1" fillId="0" borderId="3" xfId="0" applyFont="1" applyBorder="1"/>
    <xf numFmtId="0" fontId="0" fillId="0" borderId="4" xfId="0" applyBorder="1"/>
    <xf numFmtId="0" fontId="4" fillId="0" borderId="0" xfId="0" applyFont="1"/>
    <xf numFmtId="0" fontId="0" fillId="0" borderId="5" xfId="0" applyBorder="1"/>
    <xf numFmtId="0" fontId="5" fillId="0" borderId="0" xfId="0" applyFont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textRotation="90"/>
    </xf>
    <xf numFmtId="0" fontId="0" fillId="0" borderId="6" xfId="0" applyBorder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1" fillId="0" borderId="6" xfId="0" applyFont="1" applyBorder="1"/>
    <xf numFmtId="0" fontId="1" fillId="0" borderId="6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/>
    <xf numFmtId="0" fontId="2" fillId="0" borderId="6" xfId="0" applyFont="1" applyFill="1" applyBorder="1" applyAlignment="1"/>
    <xf numFmtId="0" fontId="2" fillId="0" borderId="6" xfId="0" applyFont="1" applyFill="1" applyBorder="1" applyAlignment="1">
      <alignment horizontal="center" vertical="center"/>
    </xf>
  </cellXfs>
  <cellStyles count="1">
    <cellStyle name="Standard" xfId="0" builtinId="0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13" sqref="L13"/>
    </sheetView>
  </sheetViews>
  <sheetFormatPr baseColWidth="10" defaultRowHeight="15" x14ac:dyDescent="0.25"/>
  <cols>
    <col min="1" max="1" width="3" bestFit="1" customWidth="1"/>
    <col min="2" max="2" width="17.28515625" bestFit="1" customWidth="1"/>
  </cols>
  <sheetData>
    <row r="1" spans="1:23" x14ac:dyDescent="0.25">
      <c r="A1" s="3"/>
      <c r="B1" s="10"/>
      <c r="C1" s="3"/>
      <c r="D1" s="3"/>
      <c r="E1" s="3"/>
      <c r="F1" s="2"/>
      <c r="G1" s="23" t="s">
        <v>56</v>
      </c>
      <c r="H1" s="24"/>
      <c r="I1" s="23" t="s">
        <v>56</v>
      </c>
      <c r="J1" s="24"/>
      <c r="K1" s="23" t="s">
        <v>29</v>
      </c>
      <c r="L1" s="23"/>
      <c r="M1" s="23" t="s">
        <v>28</v>
      </c>
      <c r="N1" s="23"/>
      <c r="O1" s="3"/>
    </row>
    <row r="2" spans="1:23" x14ac:dyDescent="0.25">
      <c r="A2" s="9"/>
      <c r="B2" s="11"/>
      <c r="C2" s="9" t="s">
        <v>35</v>
      </c>
      <c r="D2" s="9" t="s">
        <v>37</v>
      </c>
      <c r="E2" s="9" t="s">
        <v>36</v>
      </c>
      <c r="F2" s="17" t="s">
        <v>38</v>
      </c>
      <c r="G2" s="9" t="s">
        <v>20</v>
      </c>
      <c r="H2" s="15" t="s">
        <v>21</v>
      </c>
      <c r="I2" s="9" t="s">
        <v>22</v>
      </c>
      <c r="J2" s="15" t="s">
        <v>23</v>
      </c>
      <c r="K2" s="9" t="s">
        <v>24</v>
      </c>
      <c r="L2" s="15" t="s">
        <v>25</v>
      </c>
      <c r="M2" s="9" t="s">
        <v>26</v>
      </c>
      <c r="N2" s="15" t="s">
        <v>27</v>
      </c>
      <c r="O2" s="1"/>
      <c r="P2" s="1"/>
      <c r="Q2" s="1" t="s">
        <v>31</v>
      </c>
      <c r="R2" s="1" t="s">
        <v>32</v>
      </c>
      <c r="S2" s="1"/>
      <c r="T2" s="1"/>
      <c r="V2" s="1"/>
      <c r="W2" s="1"/>
    </row>
    <row r="3" spans="1:23" x14ac:dyDescent="0.25">
      <c r="A3">
        <v>1</v>
      </c>
      <c r="B3" s="12" t="s">
        <v>18</v>
      </c>
      <c r="C3">
        <v>1991</v>
      </c>
      <c r="D3">
        <f>2016-C3</f>
        <v>25</v>
      </c>
      <c r="E3" t="str">
        <f>IF(D3&lt;=18,"Junior",IF(D3&gt;40,"40+",""))</f>
        <v/>
      </c>
      <c r="F3" s="2" t="s">
        <v>34</v>
      </c>
      <c r="G3" s="6">
        <v>1</v>
      </c>
      <c r="H3" s="19">
        <v>2</v>
      </c>
      <c r="I3" s="6"/>
      <c r="J3" s="19"/>
      <c r="K3" s="6"/>
      <c r="L3" s="19"/>
      <c r="M3" s="6"/>
      <c r="N3" s="19"/>
      <c r="Q3">
        <v>1</v>
      </c>
      <c r="R3">
        <v>50</v>
      </c>
    </row>
    <row r="4" spans="1:23" x14ac:dyDescent="0.25">
      <c r="A4">
        <v>2</v>
      </c>
      <c r="B4" s="12" t="s">
        <v>41</v>
      </c>
      <c r="C4">
        <v>1961</v>
      </c>
      <c r="D4">
        <f>2016-C4</f>
        <v>55</v>
      </c>
      <c r="E4" t="str">
        <f>IF(D4&lt;=18,"Junior",IF(D4&gt;40,"40+",""))</f>
        <v>40+</v>
      </c>
      <c r="F4" s="2" t="s">
        <v>40</v>
      </c>
      <c r="G4" s="6">
        <v>2</v>
      </c>
      <c r="H4" s="19">
        <v>1</v>
      </c>
      <c r="I4" s="6">
        <v>1</v>
      </c>
      <c r="J4" s="19">
        <v>11</v>
      </c>
      <c r="K4" s="6">
        <v>13</v>
      </c>
      <c r="L4" s="19">
        <v>8</v>
      </c>
      <c r="M4" s="6"/>
      <c r="N4" s="19"/>
      <c r="Q4">
        <v>2</v>
      </c>
      <c r="R4">
        <v>46</v>
      </c>
    </row>
    <row r="5" spans="1:23" x14ac:dyDescent="0.25">
      <c r="A5">
        <v>3</v>
      </c>
      <c r="B5" s="13" t="s">
        <v>39</v>
      </c>
      <c r="C5">
        <v>1999</v>
      </c>
      <c r="D5">
        <f>2016-C5</f>
        <v>17</v>
      </c>
      <c r="E5" t="str">
        <f>IF(D5&lt;=18,"Junior",IF(D5&gt;40,"40+",""))</f>
        <v>Junior</v>
      </c>
      <c r="F5" s="2" t="s">
        <v>34</v>
      </c>
      <c r="G5" s="6">
        <v>3</v>
      </c>
      <c r="H5" s="19">
        <v>5</v>
      </c>
      <c r="I5" s="6">
        <v>4</v>
      </c>
      <c r="J5" s="19">
        <v>3</v>
      </c>
      <c r="K5" s="6"/>
      <c r="L5" s="19"/>
      <c r="M5" s="6"/>
      <c r="N5" s="19"/>
      <c r="Q5">
        <v>3</v>
      </c>
      <c r="R5">
        <v>42</v>
      </c>
    </row>
    <row r="6" spans="1:23" x14ac:dyDescent="0.25">
      <c r="A6">
        <v>4</v>
      </c>
      <c r="B6" s="14" t="s">
        <v>7</v>
      </c>
      <c r="C6">
        <v>1980</v>
      </c>
      <c r="D6">
        <f>2016-C6</f>
        <v>36</v>
      </c>
      <c r="E6" t="str">
        <f>IF(D6&lt;=18,"Junior",IF(D6&gt;40,"40+",""))</f>
        <v/>
      </c>
      <c r="F6" s="2" t="s">
        <v>34</v>
      </c>
      <c r="G6" s="6">
        <v>4</v>
      </c>
      <c r="H6" s="19">
        <v>4</v>
      </c>
      <c r="I6" s="6">
        <v>5</v>
      </c>
      <c r="J6" s="19">
        <v>5</v>
      </c>
      <c r="K6" s="6">
        <v>2</v>
      </c>
      <c r="L6" s="19">
        <v>3</v>
      </c>
      <c r="M6" s="6"/>
      <c r="N6" s="19"/>
      <c r="Q6">
        <v>4</v>
      </c>
      <c r="R6">
        <v>38</v>
      </c>
    </row>
    <row r="7" spans="1:23" x14ac:dyDescent="0.25">
      <c r="A7">
        <v>5</v>
      </c>
      <c r="B7" s="12" t="s">
        <v>30</v>
      </c>
      <c r="C7">
        <v>1983</v>
      </c>
      <c r="D7">
        <f>2016-C7</f>
        <v>33</v>
      </c>
      <c r="E7" t="str">
        <f>IF(D7&lt;=18,"Junior",IF(D7&gt;40,"40+",""))</f>
        <v/>
      </c>
      <c r="F7" s="2" t="s">
        <v>40</v>
      </c>
      <c r="G7" s="6">
        <v>5</v>
      </c>
      <c r="H7" s="19">
        <v>18</v>
      </c>
      <c r="I7" s="6">
        <v>11</v>
      </c>
      <c r="J7" s="19">
        <v>4</v>
      </c>
      <c r="K7" s="6">
        <v>10</v>
      </c>
      <c r="L7" s="19">
        <v>4</v>
      </c>
      <c r="M7" s="6"/>
      <c r="N7" s="19"/>
      <c r="Q7">
        <v>5</v>
      </c>
      <c r="R7">
        <v>34</v>
      </c>
    </row>
    <row r="8" spans="1:23" x14ac:dyDescent="0.25">
      <c r="A8">
        <v>6</v>
      </c>
      <c r="B8" s="12" t="s">
        <v>16</v>
      </c>
      <c r="F8" s="2" t="s">
        <v>34</v>
      </c>
      <c r="G8" s="6">
        <v>6</v>
      </c>
      <c r="H8" s="19">
        <v>7</v>
      </c>
      <c r="I8" s="6">
        <v>10</v>
      </c>
      <c r="J8" s="19"/>
      <c r="K8" s="6"/>
      <c r="L8" s="19"/>
      <c r="M8" s="6"/>
      <c r="N8" s="19"/>
      <c r="Q8">
        <v>6</v>
      </c>
      <c r="R8">
        <v>32</v>
      </c>
    </row>
    <row r="9" spans="1:23" x14ac:dyDescent="0.25">
      <c r="A9">
        <v>7</v>
      </c>
      <c r="B9" s="12" t="s">
        <v>15</v>
      </c>
      <c r="C9">
        <v>1989</v>
      </c>
      <c r="D9">
        <f t="shared" ref="D9:D18" si="0">2016-C9</f>
        <v>27</v>
      </c>
      <c r="E9" t="str">
        <f t="shared" ref="E9:E22" si="1">IF(D9&lt;=18,"Junior",IF(D9&gt;40,"40+",""))</f>
        <v/>
      </c>
      <c r="F9" s="2" t="s">
        <v>34</v>
      </c>
      <c r="G9" s="6">
        <v>7</v>
      </c>
      <c r="H9" s="19">
        <v>6</v>
      </c>
      <c r="I9" s="6"/>
      <c r="J9" s="19"/>
      <c r="K9" s="6"/>
      <c r="L9" s="19"/>
      <c r="M9" s="6"/>
      <c r="N9" s="19"/>
      <c r="Q9">
        <v>7</v>
      </c>
      <c r="R9">
        <v>30</v>
      </c>
    </row>
    <row r="10" spans="1:23" x14ac:dyDescent="0.25">
      <c r="A10">
        <v>8</v>
      </c>
      <c r="B10" s="12" t="s">
        <v>4</v>
      </c>
      <c r="C10">
        <v>1966</v>
      </c>
      <c r="D10">
        <f t="shared" si="0"/>
        <v>50</v>
      </c>
      <c r="E10" t="str">
        <f t="shared" si="1"/>
        <v>40+</v>
      </c>
      <c r="F10" s="2" t="s">
        <v>34</v>
      </c>
      <c r="G10" s="6">
        <v>8</v>
      </c>
      <c r="H10" s="19">
        <v>12</v>
      </c>
      <c r="I10" s="6">
        <v>7</v>
      </c>
      <c r="J10" s="19">
        <v>10</v>
      </c>
      <c r="K10" s="6">
        <v>3</v>
      </c>
      <c r="L10" s="19"/>
      <c r="M10" s="6"/>
      <c r="N10" s="19"/>
      <c r="Q10">
        <v>8</v>
      </c>
      <c r="R10">
        <v>28</v>
      </c>
    </row>
    <row r="11" spans="1:23" x14ac:dyDescent="0.25">
      <c r="A11">
        <v>9</v>
      </c>
      <c r="B11" s="12" t="s">
        <v>1</v>
      </c>
      <c r="C11">
        <v>1980</v>
      </c>
      <c r="D11">
        <f t="shared" si="0"/>
        <v>36</v>
      </c>
      <c r="E11" t="str">
        <f t="shared" si="1"/>
        <v/>
      </c>
      <c r="F11" s="2" t="s">
        <v>34</v>
      </c>
      <c r="G11" s="6">
        <v>9</v>
      </c>
      <c r="H11" s="19">
        <v>3</v>
      </c>
      <c r="I11" s="6">
        <v>2</v>
      </c>
      <c r="J11" s="19">
        <v>1</v>
      </c>
      <c r="K11" s="6">
        <v>1</v>
      </c>
      <c r="L11" s="19">
        <v>2</v>
      </c>
      <c r="M11" s="6"/>
      <c r="N11" s="19"/>
      <c r="Q11">
        <v>9</v>
      </c>
      <c r="R11">
        <v>26</v>
      </c>
    </row>
    <row r="12" spans="1:23" x14ac:dyDescent="0.25">
      <c r="A12">
        <v>10</v>
      </c>
      <c r="B12" s="14" t="s">
        <v>9</v>
      </c>
      <c r="C12">
        <v>1978</v>
      </c>
      <c r="D12">
        <f t="shared" si="0"/>
        <v>38</v>
      </c>
      <c r="E12" s="16" t="str">
        <f t="shared" si="1"/>
        <v/>
      </c>
      <c r="F12" s="2" t="s">
        <v>34</v>
      </c>
      <c r="G12" s="6">
        <v>10</v>
      </c>
      <c r="H12" s="19">
        <v>11</v>
      </c>
      <c r="I12" s="6">
        <v>3</v>
      </c>
      <c r="J12" s="19">
        <v>2</v>
      </c>
      <c r="K12" s="6">
        <v>6</v>
      </c>
      <c r="L12" s="19">
        <v>1</v>
      </c>
      <c r="M12" s="6"/>
      <c r="N12" s="19"/>
      <c r="Q12">
        <v>10</v>
      </c>
      <c r="R12">
        <v>24</v>
      </c>
    </row>
    <row r="13" spans="1:23" x14ac:dyDescent="0.25">
      <c r="A13">
        <v>11</v>
      </c>
      <c r="B13" s="12" t="s">
        <v>3</v>
      </c>
      <c r="C13">
        <v>1969</v>
      </c>
      <c r="D13">
        <f t="shared" si="0"/>
        <v>47</v>
      </c>
      <c r="E13" t="str">
        <f t="shared" si="1"/>
        <v>40+</v>
      </c>
      <c r="F13" s="2" t="s">
        <v>40</v>
      </c>
      <c r="G13" s="6">
        <v>11</v>
      </c>
      <c r="H13" s="19"/>
      <c r="I13" s="6"/>
      <c r="J13" s="19"/>
      <c r="K13" s="6">
        <v>7</v>
      </c>
      <c r="L13" s="19"/>
      <c r="M13" s="6"/>
      <c r="N13" s="19"/>
      <c r="Q13">
        <v>11</v>
      </c>
      <c r="R13">
        <v>22</v>
      </c>
    </row>
    <row r="14" spans="1:23" x14ac:dyDescent="0.25">
      <c r="A14">
        <v>12</v>
      </c>
      <c r="B14" s="12" t="s">
        <v>3</v>
      </c>
      <c r="C14">
        <v>1969</v>
      </c>
      <c r="D14">
        <f t="shared" si="0"/>
        <v>47</v>
      </c>
      <c r="E14" t="str">
        <f t="shared" si="1"/>
        <v>40+</v>
      </c>
      <c r="F14" s="2" t="s">
        <v>34</v>
      </c>
      <c r="G14" s="6"/>
      <c r="H14" s="19"/>
      <c r="I14" s="6"/>
      <c r="J14" s="19">
        <v>6</v>
      </c>
      <c r="K14" s="6"/>
      <c r="L14" s="19"/>
      <c r="M14" s="6"/>
      <c r="N14" s="19"/>
      <c r="Q14">
        <v>12</v>
      </c>
      <c r="R14">
        <v>21</v>
      </c>
    </row>
    <row r="15" spans="1:23" x14ac:dyDescent="0.25">
      <c r="A15">
        <v>13</v>
      </c>
      <c r="B15" s="14" t="s">
        <v>8</v>
      </c>
      <c r="C15">
        <v>1969</v>
      </c>
      <c r="D15">
        <f t="shared" si="0"/>
        <v>47</v>
      </c>
      <c r="E15" t="str">
        <f t="shared" si="1"/>
        <v>40+</v>
      </c>
      <c r="F15" s="2" t="s">
        <v>34</v>
      </c>
      <c r="G15" s="6">
        <v>12</v>
      </c>
      <c r="H15" s="19">
        <v>13</v>
      </c>
      <c r="I15" s="6">
        <v>6</v>
      </c>
      <c r="J15" s="19">
        <v>7</v>
      </c>
      <c r="K15" s="6"/>
      <c r="L15" s="19"/>
      <c r="M15" s="7"/>
      <c r="N15" s="20"/>
      <c r="Q15">
        <v>13</v>
      </c>
      <c r="R15">
        <v>20</v>
      </c>
    </row>
    <row r="16" spans="1:23" x14ac:dyDescent="0.25">
      <c r="A16">
        <v>14</v>
      </c>
      <c r="B16" s="14" t="s">
        <v>19</v>
      </c>
      <c r="C16">
        <v>1964</v>
      </c>
      <c r="D16">
        <f t="shared" si="0"/>
        <v>52</v>
      </c>
      <c r="E16" t="str">
        <f t="shared" si="1"/>
        <v>40+</v>
      </c>
      <c r="F16" s="2" t="s">
        <v>34</v>
      </c>
      <c r="G16" s="6">
        <v>13</v>
      </c>
      <c r="H16" s="19">
        <v>8</v>
      </c>
      <c r="I16" s="6">
        <v>8</v>
      </c>
      <c r="J16" s="19">
        <v>8</v>
      </c>
      <c r="K16" s="6">
        <v>4</v>
      </c>
      <c r="L16" s="19">
        <v>6</v>
      </c>
      <c r="M16" s="6"/>
      <c r="N16" s="19"/>
      <c r="Q16">
        <v>14</v>
      </c>
      <c r="R16">
        <v>19</v>
      </c>
    </row>
    <row r="17" spans="1:18" x14ac:dyDescent="0.25">
      <c r="A17">
        <v>15</v>
      </c>
      <c r="B17" s="12" t="s">
        <v>17</v>
      </c>
      <c r="C17">
        <v>1982</v>
      </c>
      <c r="D17">
        <f t="shared" si="0"/>
        <v>34</v>
      </c>
      <c r="E17" t="str">
        <f t="shared" si="1"/>
        <v/>
      </c>
      <c r="F17" s="2" t="s">
        <v>34</v>
      </c>
      <c r="G17" s="6">
        <v>14</v>
      </c>
      <c r="H17" s="19">
        <v>14</v>
      </c>
      <c r="I17" s="6">
        <v>19</v>
      </c>
      <c r="J17" s="19">
        <v>16</v>
      </c>
      <c r="K17" s="6">
        <v>9</v>
      </c>
      <c r="L17" s="19">
        <v>10</v>
      </c>
      <c r="M17" s="6"/>
      <c r="N17" s="19"/>
      <c r="Q17">
        <v>15</v>
      </c>
      <c r="R17">
        <v>18</v>
      </c>
    </row>
    <row r="18" spans="1:18" x14ac:dyDescent="0.25">
      <c r="A18">
        <v>16</v>
      </c>
      <c r="B18" s="12" t="s">
        <v>11</v>
      </c>
      <c r="C18">
        <v>1984</v>
      </c>
      <c r="D18">
        <f t="shared" si="0"/>
        <v>32</v>
      </c>
      <c r="E18" t="str">
        <f t="shared" si="1"/>
        <v/>
      </c>
      <c r="F18" s="2" t="s">
        <v>34</v>
      </c>
      <c r="G18" s="6">
        <v>15</v>
      </c>
      <c r="H18" s="19">
        <v>15</v>
      </c>
      <c r="I18" s="6">
        <v>16</v>
      </c>
      <c r="J18" s="19">
        <v>14</v>
      </c>
      <c r="K18" s="6">
        <v>8</v>
      </c>
      <c r="L18" s="19">
        <v>9</v>
      </c>
      <c r="M18" s="6"/>
      <c r="N18" s="19"/>
      <c r="Q18">
        <v>16</v>
      </c>
      <c r="R18">
        <v>17</v>
      </c>
    </row>
    <row r="19" spans="1:18" x14ac:dyDescent="0.25">
      <c r="A19">
        <v>17</v>
      </c>
      <c r="B19" s="12" t="s">
        <v>14</v>
      </c>
      <c r="C19" s="18"/>
      <c r="E19" t="str">
        <f t="shared" si="1"/>
        <v>Junior</v>
      </c>
      <c r="F19" s="2" t="s">
        <v>34</v>
      </c>
      <c r="G19" s="6">
        <v>16</v>
      </c>
      <c r="H19" s="19">
        <v>17</v>
      </c>
      <c r="I19" s="6">
        <v>15</v>
      </c>
      <c r="J19" s="19">
        <v>15</v>
      </c>
      <c r="K19" s="6"/>
      <c r="L19" s="19"/>
      <c r="M19" s="6"/>
      <c r="N19" s="19"/>
      <c r="Q19">
        <v>17</v>
      </c>
      <c r="R19">
        <v>16</v>
      </c>
    </row>
    <row r="20" spans="1:18" x14ac:dyDescent="0.25">
      <c r="A20">
        <v>18</v>
      </c>
      <c r="B20" s="12" t="s">
        <v>13</v>
      </c>
      <c r="C20">
        <v>1979</v>
      </c>
      <c r="D20">
        <f>2016-C20</f>
        <v>37</v>
      </c>
      <c r="E20" t="str">
        <f t="shared" si="1"/>
        <v/>
      </c>
      <c r="F20" s="2" t="s">
        <v>34</v>
      </c>
      <c r="G20" s="6">
        <v>17</v>
      </c>
      <c r="H20" s="19">
        <v>16</v>
      </c>
      <c r="I20" s="6">
        <v>13</v>
      </c>
      <c r="J20" s="19">
        <v>12</v>
      </c>
      <c r="K20" s="6"/>
      <c r="L20" s="19"/>
      <c r="M20" s="6"/>
      <c r="N20" s="19"/>
      <c r="Q20">
        <v>18</v>
      </c>
      <c r="R20">
        <v>15</v>
      </c>
    </row>
    <row r="21" spans="1:18" x14ac:dyDescent="0.25">
      <c r="A21">
        <v>19</v>
      </c>
      <c r="B21" s="12" t="s">
        <v>47</v>
      </c>
      <c r="C21" s="18">
        <v>1981</v>
      </c>
      <c r="D21">
        <f>2016-C21</f>
        <v>35</v>
      </c>
      <c r="E21" t="str">
        <f t="shared" si="1"/>
        <v/>
      </c>
      <c r="F21" s="2" t="s">
        <v>34</v>
      </c>
      <c r="G21" s="6">
        <v>18</v>
      </c>
      <c r="H21" s="19">
        <v>19</v>
      </c>
      <c r="I21" s="6"/>
      <c r="J21" s="19"/>
      <c r="K21" s="6"/>
      <c r="L21" s="19"/>
      <c r="M21" s="6"/>
      <c r="N21" s="19"/>
      <c r="Q21">
        <v>19</v>
      </c>
      <c r="R21">
        <v>14</v>
      </c>
    </row>
    <row r="22" spans="1:18" x14ac:dyDescent="0.25">
      <c r="A22">
        <v>20</v>
      </c>
      <c r="B22" s="5" t="s">
        <v>33</v>
      </c>
      <c r="C22">
        <v>1962</v>
      </c>
      <c r="D22">
        <f>2016-C22</f>
        <v>54</v>
      </c>
      <c r="E22" t="str">
        <f t="shared" si="1"/>
        <v>40+</v>
      </c>
      <c r="F22" s="2" t="s">
        <v>34</v>
      </c>
      <c r="G22" s="6">
        <v>19</v>
      </c>
      <c r="H22" s="19"/>
      <c r="I22" s="6"/>
      <c r="J22" s="19"/>
      <c r="K22" s="6"/>
      <c r="L22" s="19"/>
      <c r="M22" s="6"/>
      <c r="N22" s="19"/>
      <c r="Q22">
        <v>20</v>
      </c>
      <c r="R22">
        <v>13</v>
      </c>
    </row>
    <row r="23" spans="1:18" x14ac:dyDescent="0.25">
      <c r="A23">
        <v>21</v>
      </c>
      <c r="B23" s="12" t="s">
        <v>48</v>
      </c>
      <c r="E23" t="s">
        <v>49</v>
      </c>
      <c r="F23" s="2" t="s">
        <v>34</v>
      </c>
      <c r="G23" s="6">
        <v>20</v>
      </c>
      <c r="H23" s="19">
        <v>20</v>
      </c>
      <c r="I23" s="6">
        <v>20</v>
      </c>
      <c r="J23" s="19">
        <v>19</v>
      </c>
      <c r="K23" s="6"/>
      <c r="L23" s="19"/>
      <c r="M23" s="6"/>
      <c r="N23" s="19"/>
      <c r="Q23">
        <v>21</v>
      </c>
      <c r="R23">
        <v>12</v>
      </c>
    </row>
    <row r="24" spans="1:18" x14ac:dyDescent="0.25">
      <c r="A24">
        <v>22</v>
      </c>
      <c r="B24" s="5" t="s">
        <v>50</v>
      </c>
      <c r="F24" s="8" t="s">
        <v>34</v>
      </c>
      <c r="G24" s="6">
        <v>21</v>
      </c>
      <c r="H24" s="19"/>
      <c r="I24" s="6"/>
      <c r="J24" s="19"/>
      <c r="K24" s="6"/>
      <c r="L24" s="19"/>
      <c r="M24" s="6"/>
      <c r="N24" s="19"/>
      <c r="Q24">
        <v>22</v>
      </c>
      <c r="R24">
        <v>11</v>
      </c>
    </row>
    <row r="25" spans="1:18" x14ac:dyDescent="0.25">
      <c r="A25">
        <v>23</v>
      </c>
      <c r="B25" s="12" t="s">
        <v>2</v>
      </c>
      <c r="C25">
        <v>1975</v>
      </c>
      <c r="D25">
        <f>2016-C25</f>
        <v>41</v>
      </c>
      <c r="E25" t="str">
        <f>IF(D25&lt;=18,"Junior",IF(D25&gt;40,"40+",""))</f>
        <v>40+</v>
      </c>
      <c r="F25" s="2" t="s">
        <v>34</v>
      </c>
      <c r="G25" s="6">
        <v>22</v>
      </c>
      <c r="H25" s="19">
        <v>9</v>
      </c>
      <c r="I25" s="6">
        <v>9</v>
      </c>
      <c r="J25" s="19">
        <v>18</v>
      </c>
      <c r="K25" s="6">
        <v>11</v>
      </c>
      <c r="L25" s="19"/>
      <c r="M25" s="6"/>
      <c r="N25" s="19"/>
      <c r="Q25">
        <v>23</v>
      </c>
      <c r="R25">
        <v>10</v>
      </c>
    </row>
    <row r="26" spans="1:18" x14ac:dyDescent="0.25">
      <c r="A26">
        <v>24</v>
      </c>
      <c r="B26" s="12" t="s">
        <v>10</v>
      </c>
      <c r="C26">
        <v>1968</v>
      </c>
      <c r="D26">
        <f>2016-C26</f>
        <v>48</v>
      </c>
      <c r="E26" t="str">
        <f>IF(D26&lt;=18,"Junior",IF(D26&gt;40,"40+",""))</f>
        <v>40+</v>
      </c>
      <c r="F26" s="2" t="s">
        <v>34</v>
      </c>
      <c r="G26" s="6"/>
      <c r="H26" s="19">
        <v>10</v>
      </c>
      <c r="I26" s="6">
        <v>14</v>
      </c>
      <c r="J26" s="19">
        <v>13</v>
      </c>
      <c r="K26" s="6"/>
      <c r="L26" s="19"/>
      <c r="M26" s="6"/>
      <c r="N26" s="19"/>
      <c r="Q26">
        <v>24</v>
      </c>
      <c r="R26">
        <v>9</v>
      </c>
    </row>
    <row r="27" spans="1:18" x14ac:dyDescent="0.25">
      <c r="A27">
        <v>25</v>
      </c>
      <c r="B27" s="5" t="s">
        <v>51</v>
      </c>
      <c r="E27" t="s">
        <v>49</v>
      </c>
      <c r="F27" s="8" t="s">
        <v>34</v>
      </c>
      <c r="G27" s="6"/>
      <c r="H27" s="19"/>
      <c r="I27" s="6">
        <v>12</v>
      </c>
      <c r="J27" s="19">
        <v>9</v>
      </c>
      <c r="K27" s="6"/>
      <c r="L27" s="19"/>
      <c r="M27" s="6"/>
      <c r="N27" s="19"/>
      <c r="Q27">
        <v>25</v>
      </c>
      <c r="R27">
        <v>8</v>
      </c>
    </row>
    <row r="28" spans="1:18" x14ac:dyDescent="0.25">
      <c r="A28">
        <v>26</v>
      </c>
      <c r="B28" s="5" t="s">
        <v>52</v>
      </c>
      <c r="E28" t="s">
        <v>49</v>
      </c>
      <c r="F28" s="8" t="s">
        <v>34</v>
      </c>
      <c r="G28" s="6"/>
      <c r="H28" s="19"/>
      <c r="I28" s="6">
        <v>17</v>
      </c>
      <c r="J28" s="19"/>
      <c r="K28" s="6"/>
      <c r="L28" s="19"/>
      <c r="M28" s="6"/>
      <c r="N28" s="19"/>
      <c r="Q28">
        <v>26</v>
      </c>
      <c r="R28">
        <v>7</v>
      </c>
    </row>
    <row r="29" spans="1:18" x14ac:dyDescent="0.25">
      <c r="A29">
        <v>27</v>
      </c>
      <c r="B29" s="12" t="s">
        <v>53</v>
      </c>
      <c r="E29" t="s">
        <v>54</v>
      </c>
      <c r="F29" s="2" t="s">
        <v>34</v>
      </c>
      <c r="G29" s="6"/>
      <c r="H29" s="19"/>
      <c r="I29" s="6">
        <v>18</v>
      </c>
      <c r="J29" s="19">
        <v>20</v>
      </c>
      <c r="K29" s="6"/>
      <c r="L29" s="19"/>
      <c r="M29" s="6"/>
      <c r="N29" s="19"/>
      <c r="Q29">
        <v>27</v>
      </c>
      <c r="R29">
        <v>6</v>
      </c>
    </row>
    <row r="30" spans="1:18" x14ac:dyDescent="0.25">
      <c r="A30">
        <v>28</v>
      </c>
      <c r="B30" s="5" t="s">
        <v>55</v>
      </c>
      <c r="E30" t="s">
        <v>49</v>
      </c>
      <c r="F30" s="2" t="s">
        <v>34</v>
      </c>
      <c r="G30" s="6"/>
      <c r="H30" s="19"/>
      <c r="I30" s="6"/>
      <c r="J30" s="19">
        <v>17</v>
      </c>
      <c r="K30" s="6"/>
      <c r="L30" s="19"/>
      <c r="M30" s="6"/>
      <c r="N30" s="19"/>
      <c r="Q30">
        <v>28</v>
      </c>
      <c r="R30">
        <v>5</v>
      </c>
    </row>
    <row r="31" spans="1:18" x14ac:dyDescent="0.25">
      <c r="A31">
        <v>29</v>
      </c>
      <c r="B31" s="12" t="s">
        <v>12</v>
      </c>
      <c r="F31" s="2" t="s">
        <v>34</v>
      </c>
      <c r="G31" s="6"/>
      <c r="H31" s="19"/>
      <c r="I31" s="6"/>
      <c r="J31" s="19"/>
      <c r="K31" s="6">
        <v>5</v>
      </c>
      <c r="L31" s="19">
        <v>5</v>
      </c>
      <c r="N31" s="19"/>
      <c r="Q31">
        <v>29</v>
      </c>
      <c r="R31">
        <v>4</v>
      </c>
    </row>
    <row r="32" spans="1:18" x14ac:dyDescent="0.25">
      <c r="A32">
        <v>30</v>
      </c>
      <c r="B32" s="12" t="s">
        <v>42</v>
      </c>
      <c r="C32" s="18">
        <v>1964</v>
      </c>
      <c r="D32">
        <f>2016-C32</f>
        <v>52</v>
      </c>
      <c r="E32" t="str">
        <f>IF(D32&lt;=18,"Junior",IF(D32&gt;40,"40+",""))</f>
        <v>40+</v>
      </c>
      <c r="F32" s="2" t="s">
        <v>40</v>
      </c>
      <c r="G32" s="7"/>
      <c r="H32" s="20"/>
      <c r="I32" s="7"/>
      <c r="J32" s="20"/>
      <c r="K32" s="22">
        <v>12</v>
      </c>
      <c r="L32" s="21">
        <v>7</v>
      </c>
      <c r="M32" s="6"/>
      <c r="N32" s="19"/>
      <c r="Q32">
        <v>30</v>
      </c>
      <c r="R32">
        <v>3</v>
      </c>
    </row>
    <row r="33" spans="1:14" x14ac:dyDescent="0.25">
      <c r="A33">
        <v>31</v>
      </c>
      <c r="B33" s="12" t="s">
        <v>44</v>
      </c>
      <c r="C33">
        <v>1964</v>
      </c>
      <c r="D33">
        <f>2016-C33</f>
        <v>52</v>
      </c>
      <c r="E33" t="str">
        <f>IF(D33&lt;=18,"Junior",IF(D33&gt;40,"40+",""))</f>
        <v>40+</v>
      </c>
      <c r="F33" s="2" t="s">
        <v>40</v>
      </c>
      <c r="G33" s="6"/>
      <c r="H33" s="20"/>
      <c r="I33" s="6"/>
      <c r="J33" s="19"/>
      <c r="K33" s="6">
        <v>14</v>
      </c>
      <c r="L33" s="19"/>
      <c r="M33" s="6"/>
      <c r="N33" s="19"/>
    </row>
    <row r="35" spans="1:14" x14ac:dyDescent="0.25">
      <c r="B35" s="3"/>
      <c r="F35" s="3"/>
      <c r="G35" s="3">
        <f t="shared" ref="G35:N35" si="2">COUNTIF(G3:G33,"&gt;0")</f>
        <v>22</v>
      </c>
      <c r="H35" s="3">
        <f t="shared" si="2"/>
        <v>20</v>
      </c>
      <c r="I35" s="3">
        <f t="shared" si="2"/>
        <v>20</v>
      </c>
      <c r="J35" s="3">
        <f t="shared" si="2"/>
        <v>20</v>
      </c>
      <c r="K35" s="3">
        <f t="shared" si="2"/>
        <v>14</v>
      </c>
      <c r="L35" s="3">
        <f t="shared" si="2"/>
        <v>10</v>
      </c>
      <c r="M35" s="3">
        <f t="shared" si="2"/>
        <v>0</v>
      </c>
      <c r="N35" s="3">
        <f t="shared" si="2"/>
        <v>0</v>
      </c>
    </row>
  </sheetData>
  <autoFilter ref="A2:N33">
    <sortState ref="A3:O38">
      <sortCondition ref="A2"/>
    </sortState>
  </autoFilter>
  <mergeCells count="4">
    <mergeCell ref="G1:H1"/>
    <mergeCell ref="I1:J1"/>
    <mergeCell ref="K1:L1"/>
    <mergeCell ref="M1:N1"/>
  </mergeCells>
  <conditionalFormatting sqref="Q3:Q5">
    <cfRule type="cellIs" dxfId="21" priority="2" operator="equal">
      <formula>3</formula>
    </cfRule>
    <cfRule type="cellIs" dxfId="20" priority="3" operator="equal">
      <formula>2</formula>
    </cfRule>
    <cfRule type="cellIs" dxfId="19" priority="4" operator="equal">
      <formula>1</formula>
    </cfRule>
  </conditionalFormatting>
  <conditionalFormatting sqref="G3:N12 G13:I14 K14:N14 L13:N13">
    <cfRule type="expression" dxfId="18" priority="34">
      <formula>IF(OR(CELL("col",G3)-COLUMN($G3)+1=$S3,CELL("col",G3)-COLUMN($G3)+1=$T3),1,0)</formula>
    </cfRule>
  </conditionalFormatting>
  <conditionalFormatting sqref="G31:L32 N31:N32 G15:N30">
    <cfRule type="expression" dxfId="17" priority="47">
      <formula>IF(OR(CELL("col",G15)-COLUMN($G15)+1=$S14,CELL("col",G15)-COLUMN($G15)+1=$T14),1,0)</formula>
    </cfRule>
  </conditionalFormatting>
  <conditionalFormatting sqref="M32">
    <cfRule type="expression" dxfId="16" priority="51">
      <formula>IF(OR(CELL("col",M32)-COLUMN($G31)+1=$S30,CELL("col",M32)-COLUMN($G31)+1=$T30),1,0)</formula>
    </cfRule>
  </conditionalFormatting>
  <conditionalFormatting sqref="J14">
    <cfRule type="expression" dxfId="15" priority="53">
      <formula>IF(OR(CELL("col",J14)-COLUMN($G13)+1=$S13,CELL("col",J14)-COLUMN($G13)+1=$T13),1,0)</formula>
    </cfRule>
  </conditionalFormatting>
  <conditionalFormatting sqref="J13:K13">
    <cfRule type="expression" dxfId="14" priority="1">
      <formula>IF(OR(CELL("col",J13)-COLUMN($G13)+1=$S13,CELL("col",J13)-COLUMN($G13)+1=$T13),1,0)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zoomScaleNormal="100" workbookViewId="0">
      <pane xSplit="2" ySplit="2" topLeftCell="C3" activePane="bottomRight" state="frozen"/>
      <selection pane="topRight" activeCell="B1" sqref="B1"/>
      <selection pane="bottomLeft" activeCell="A2" sqref="A2"/>
      <selection pane="bottomRight" sqref="A1:N7"/>
    </sheetView>
  </sheetViews>
  <sheetFormatPr baseColWidth="10" defaultColWidth="9.140625" defaultRowHeight="15" x14ac:dyDescent="0.25"/>
  <cols>
    <col min="2" max="2" width="19.28515625" style="3" bestFit="1" customWidth="1"/>
    <col min="3" max="3" width="8.5703125" style="3" customWidth="1"/>
    <col min="4" max="10" width="8.5703125" customWidth="1"/>
    <col min="11" max="14" width="5.5703125" customWidth="1"/>
    <col min="15" max="15" width="10.5703125" bestFit="1" customWidth="1"/>
    <col min="19" max="19" width="17.28515625" bestFit="1" customWidth="1"/>
  </cols>
  <sheetData>
    <row r="1" spans="1:19" ht="97.5" x14ac:dyDescent="0.25">
      <c r="A1" s="26"/>
      <c r="B1" s="26"/>
      <c r="C1" s="27" t="s">
        <v>56</v>
      </c>
      <c r="D1" s="27"/>
      <c r="E1" s="27" t="s">
        <v>56</v>
      </c>
      <c r="F1" s="27"/>
      <c r="G1" s="27" t="s">
        <v>29</v>
      </c>
      <c r="H1" s="27"/>
      <c r="I1" s="27" t="s">
        <v>28</v>
      </c>
      <c r="J1" s="27"/>
      <c r="K1" s="25" t="s">
        <v>57</v>
      </c>
      <c r="L1" s="25" t="s">
        <v>0</v>
      </c>
      <c r="M1" s="25" t="s">
        <v>5</v>
      </c>
      <c r="N1" s="25" t="s">
        <v>6</v>
      </c>
    </row>
    <row r="2" spans="1:19" x14ac:dyDescent="0.25">
      <c r="A2" s="28" t="s">
        <v>45</v>
      </c>
      <c r="B2" s="29" t="s">
        <v>46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24</v>
      </c>
      <c r="H2" s="26" t="s">
        <v>25</v>
      </c>
      <c r="I2" s="26" t="s">
        <v>26</v>
      </c>
      <c r="J2" s="26" t="s">
        <v>27</v>
      </c>
      <c r="K2" s="29"/>
      <c r="L2" s="29"/>
      <c r="M2" s="29"/>
      <c r="N2" s="29"/>
      <c r="O2" s="1"/>
      <c r="P2" s="1"/>
      <c r="Q2" s="1"/>
    </row>
    <row r="3" spans="1:19" x14ac:dyDescent="0.25">
      <c r="A3" s="26">
        <v>1</v>
      </c>
      <c r="B3" s="30" t="s">
        <v>30</v>
      </c>
      <c r="C3" s="31">
        <v>46</v>
      </c>
      <c r="D3" s="31">
        <v>46</v>
      </c>
      <c r="E3" s="31">
        <v>46</v>
      </c>
      <c r="F3" s="31">
        <v>50</v>
      </c>
      <c r="G3" s="31">
        <v>46</v>
      </c>
      <c r="H3" s="31">
        <v>50</v>
      </c>
      <c r="I3" s="36" t="s">
        <v>43</v>
      </c>
      <c r="J3" s="36" t="s">
        <v>43</v>
      </c>
      <c r="K3" s="26">
        <f>SUM(C3:J3)</f>
        <v>284</v>
      </c>
      <c r="L3" s="26">
        <f>COUNTIF($K$3:$K$7,"&gt;"&amp;K3)+1</f>
        <v>1</v>
      </c>
      <c r="M3" s="33" t="s">
        <v>43</v>
      </c>
      <c r="N3" s="33" t="s">
        <v>43</v>
      </c>
    </row>
    <row r="4" spans="1:19" x14ac:dyDescent="0.25">
      <c r="A4" s="26">
        <v>2</v>
      </c>
      <c r="B4" s="30" t="s">
        <v>41</v>
      </c>
      <c r="C4" s="31">
        <v>50</v>
      </c>
      <c r="D4" s="31">
        <v>50</v>
      </c>
      <c r="E4" s="31">
        <v>50</v>
      </c>
      <c r="F4" s="31">
        <v>46</v>
      </c>
      <c r="G4" s="31">
        <v>38</v>
      </c>
      <c r="H4" s="31">
        <v>42</v>
      </c>
      <c r="I4" s="36" t="s">
        <v>43</v>
      </c>
      <c r="J4" s="36" t="s">
        <v>43</v>
      </c>
      <c r="K4" s="26">
        <f>SUM(C4:J4)</f>
        <v>276</v>
      </c>
      <c r="L4" s="26">
        <f>COUNTIF($K$3:$K$7,"&gt;"&amp;K4)+1</f>
        <v>2</v>
      </c>
      <c r="M4" s="33" t="s">
        <v>43</v>
      </c>
      <c r="N4" s="33" t="s">
        <v>43</v>
      </c>
      <c r="S4" s="4"/>
    </row>
    <row r="5" spans="1:19" x14ac:dyDescent="0.25">
      <c r="A5" s="26">
        <v>3</v>
      </c>
      <c r="B5" s="30" t="s">
        <v>3</v>
      </c>
      <c r="C5" s="31">
        <v>42</v>
      </c>
      <c r="D5" s="35">
        <v>0</v>
      </c>
      <c r="E5" s="31">
        <v>0</v>
      </c>
      <c r="F5" s="31">
        <v>0</v>
      </c>
      <c r="G5" s="31">
        <v>50</v>
      </c>
      <c r="H5" s="31">
        <v>0</v>
      </c>
      <c r="I5" s="36" t="s">
        <v>43</v>
      </c>
      <c r="J5" s="36" t="s">
        <v>43</v>
      </c>
      <c r="K5" s="26">
        <f>SUM(C5:J5)</f>
        <v>92</v>
      </c>
      <c r="L5" s="26">
        <f>COUNTIF($K$3:$K$7,"&gt;"&amp;K5)+1</f>
        <v>3</v>
      </c>
      <c r="M5" s="33" t="s">
        <v>43</v>
      </c>
      <c r="N5" s="33" t="s">
        <v>43</v>
      </c>
      <c r="S5" s="4"/>
    </row>
    <row r="6" spans="1:19" x14ac:dyDescent="0.25">
      <c r="A6" s="26">
        <v>4</v>
      </c>
      <c r="B6" s="30" t="s">
        <v>42</v>
      </c>
      <c r="C6" s="31">
        <v>0</v>
      </c>
      <c r="D6" s="31">
        <v>0</v>
      </c>
      <c r="E6" s="31">
        <v>0</v>
      </c>
      <c r="F6" s="31">
        <v>0</v>
      </c>
      <c r="G6" s="31">
        <v>42</v>
      </c>
      <c r="H6" s="31">
        <v>42</v>
      </c>
      <c r="I6" s="36" t="s">
        <v>43</v>
      </c>
      <c r="J6" s="36" t="s">
        <v>43</v>
      </c>
      <c r="K6" s="26">
        <f>SUM(C6:J6)</f>
        <v>84</v>
      </c>
      <c r="L6" s="26">
        <f>COUNTIF($K$3:$K$7,"&gt;"&amp;K6)+1</f>
        <v>4</v>
      </c>
      <c r="M6" s="33" t="s">
        <v>43</v>
      </c>
      <c r="N6" s="33" t="s">
        <v>43</v>
      </c>
      <c r="S6" s="4"/>
    </row>
    <row r="7" spans="1:19" x14ac:dyDescent="0.25">
      <c r="A7" s="26">
        <v>5</v>
      </c>
      <c r="B7" s="30" t="s">
        <v>44</v>
      </c>
      <c r="C7" s="31">
        <v>0</v>
      </c>
      <c r="D7" s="31">
        <v>0</v>
      </c>
      <c r="E7" s="31">
        <v>0</v>
      </c>
      <c r="F7" s="31">
        <v>0</v>
      </c>
      <c r="G7" s="31">
        <v>34</v>
      </c>
      <c r="H7" s="31">
        <v>0</v>
      </c>
      <c r="I7" s="36" t="s">
        <v>43</v>
      </c>
      <c r="J7" s="36" t="s">
        <v>43</v>
      </c>
      <c r="K7" s="26">
        <f>SUM(C7:J7)</f>
        <v>34</v>
      </c>
      <c r="L7" s="26">
        <f>COUNTIF($K$3:$K$7,"&gt;"&amp;K7)+1</f>
        <v>5</v>
      </c>
      <c r="M7" s="33" t="s">
        <v>43</v>
      </c>
      <c r="N7" s="33" t="s">
        <v>43</v>
      </c>
      <c r="S7" s="5"/>
    </row>
    <row r="8" spans="1:19" x14ac:dyDescent="0.25">
      <c r="K8" s="3"/>
      <c r="S8" s="5"/>
    </row>
    <row r="9" spans="1:19" x14ac:dyDescent="0.25">
      <c r="B9" s="4"/>
      <c r="D9" s="3"/>
      <c r="E9" s="3"/>
      <c r="F9" s="3"/>
      <c r="G9" s="3"/>
      <c r="H9" s="3"/>
      <c r="I9" s="3"/>
      <c r="J9" s="3"/>
      <c r="K9" s="3"/>
      <c r="S9" s="5"/>
    </row>
    <row r="10" spans="1:19" x14ac:dyDescent="0.25">
      <c r="B10" s="4"/>
      <c r="D10" s="3"/>
      <c r="E10" s="3"/>
      <c r="F10" s="3"/>
      <c r="G10" s="3"/>
      <c r="H10" s="3"/>
      <c r="I10" s="3"/>
      <c r="J10" s="3"/>
      <c r="K10" s="3"/>
      <c r="S10" s="5"/>
    </row>
    <row r="11" spans="1:19" x14ac:dyDescent="0.25">
      <c r="B11" s="4"/>
      <c r="D11" s="3"/>
      <c r="E11" s="3"/>
      <c r="F11" s="3"/>
      <c r="G11" s="3"/>
      <c r="H11" s="3"/>
      <c r="I11" s="3"/>
      <c r="J11" s="3"/>
      <c r="K11" s="3"/>
      <c r="S11" s="5"/>
    </row>
    <row r="12" spans="1:19" x14ac:dyDescent="0.25">
      <c r="B12" s="4"/>
      <c r="D12" s="3"/>
      <c r="E12" s="3"/>
      <c r="F12" s="3"/>
      <c r="G12" s="3"/>
      <c r="H12" s="3"/>
      <c r="I12" s="3"/>
      <c r="J12" s="3"/>
      <c r="K12" s="3"/>
      <c r="S12" s="5"/>
    </row>
    <row r="13" spans="1:19" x14ac:dyDescent="0.25">
      <c r="B13" s="5"/>
      <c r="D13" s="3"/>
      <c r="E13" s="3"/>
      <c r="F13" s="3"/>
      <c r="G13" s="3"/>
      <c r="H13" s="3"/>
      <c r="I13" s="3"/>
      <c r="J13" s="3"/>
      <c r="K13" s="3"/>
      <c r="S13" s="5"/>
    </row>
    <row r="14" spans="1:19" x14ac:dyDescent="0.25">
      <c r="B14"/>
      <c r="C14"/>
      <c r="I14" s="4"/>
    </row>
    <row r="15" spans="1:19" x14ac:dyDescent="0.25">
      <c r="B15"/>
      <c r="C15"/>
      <c r="I15" s="5"/>
    </row>
    <row r="16" spans="1:19" x14ac:dyDescent="0.25">
      <c r="B16"/>
      <c r="C16"/>
      <c r="I16" s="5"/>
    </row>
    <row r="17" spans="2:14" x14ac:dyDescent="0.25">
      <c r="B17"/>
      <c r="C17"/>
      <c r="I17" s="5"/>
    </row>
    <row r="18" spans="2:14" x14ac:dyDescent="0.25">
      <c r="B18"/>
      <c r="C18"/>
      <c r="I18" s="5"/>
    </row>
    <row r="19" spans="2:14" x14ac:dyDescent="0.25">
      <c r="B19"/>
      <c r="C19"/>
      <c r="I19" s="5"/>
    </row>
    <row r="20" spans="2:14" x14ac:dyDescent="0.25">
      <c r="B20"/>
      <c r="C20"/>
      <c r="I20" s="5"/>
    </row>
    <row r="21" spans="2:14" x14ac:dyDescent="0.25">
      <c r="B21"/>
      <c r="C21"/>
      <c r="I21" s="5"/>
    </row>
    <row r="22" spans="2:14" x14ac:dyDescent="0.25">
      <c r="B22"/>
      <c r="C22"/>
      <c r="I22" s="5"/>
    </row>
    <row r="23" spans="2:14" x14ac:dyDescent="0.25">
      <c r="B23"/>
      <c r="C23"/>
      <c r="I23" s="5"/>
    </row>
    <row r="24" spans="2:14" x14ac:dyDescent="0.25">
      <c r="B24"/>
      <c r="C24"/>
      <c r="I24" s="5"/>
    </row>
    <row r="25" spans="2:14" x14ac:dyDescent="0.25">
      <c r="B25"/>
      <c r="C25"/>
      <c r="I25" s="5"/>
      <c r="M25" s="3"/>
      <c r="N25" s="3"/>
    </row>
    <row r="26" spans="2:14" x14ac:dyDescent="0.25">
      <c r="B26"/>
      <c r="C26"/>
      <c r="I26" s="5"/>
      <c r="M26" s="3"/>
      <c r="N26" s="3"/>
    </row>
    <row r="27" spans="2:14" x14ac:dyDescent="0.25">
      <c r="B27"/>
      <c r="C27"/>
      <c r="I27" s="5"/>
      <c r="M27" s="3"/>
      <c r="N27" s="3"/>
    </row>
    <row r="28" spans="2:14" x14ac:dyDescent="0.25">
      <c r="B28"/>
      <c r="C28"/>
      <c r="I28" s="5"/>
      <c r="M28" s="3"/>
      <c r="N28" s="3"/>
    </row>
    <row r="29" spans="2:14" x14ac:dyDescent="0.25">
      <c r="B29"/>
      <c r="C29"/>
      <c r="I29" s="5"/>
      <c r="M29" s="3"/>
      <c r="N29" s="3"/>
    </row>
    <row r="30" spans="2:14" x14ac:dyDescent="0.25">
      <c r="B30"/>
      <c r="C30"/>
      <c r="I30" s="5"/>
    </row>
    <row r="31" spans="2:14" x14ac:dyDescent="0.25">
      <c r="B31"/>
      <c r="C31"/>
      <c r="I31" s="5"/>
    </row>
    <row r="32" spans="2:14" x14ac:dyDescent="0.25">
      <c r="B32"/>
      <c r="C32"/>
      <c r="I32" s="5"/>
    </row>
    <row r="33" spans="2:21" x14ac:dyDescent="0.25">
      <c r="B33"/>
      <c r="C33"/>
      <c r="I33" s="5"/>
    </row>
    <row r="34" spans="2:21" x14ac:dyDescent="0.25">
      <c r="B34"/>
      <c r="C34"/>
      <c r="I34" s="5"/>
    </row>
    <row r="35" spans="2:21" x14ac:dyDescent="0.25">
      <c r="B35"/>
      <c r="C35"/>
      <c r="I35" s="5"/>
    </row>
    <row r="38" spans="2:21" x14ac:dyDescent="0.25">
      <c r="P38" s="3"/>
      <c r="Q38" s="3"/>
      <c r="R38" s="3"/>
      <c r="S38" s="3"/>
      <c r="T38" s="3"/>
      <c r="U38" s="3"/>
    </row>
    <row r="39" spans="2:21" x14ac:dyDescent="0.25">
      <c r="P39" s="3"/>
      <c r="Q39" s="3"/>
      <c r="R39" s="3"/>
      <c r="S39" s="3"/>
      <c r="T39" s="3"/>
      <c r="U39" s="3"/>
    </row>
    <row r="40" spans="2:21" x14ac:dyDescent="0.25">
      <c r="P40" s="3"/>
      <c r="Q40" s="3"/>
      <c r="R40" s="3"/>
      <c r="S40" s="3"/>
      <c r="T40" s="3"/>
      <c r="U40" s="3"/>
    </row>
    <row r="41" spans="2:21" x14ac:dyDescent="0.25">
      <c r="O41" s="3"/>
      <c r="P41" s="3"/>
      <c r="Q41" s="3"/>
      <c r="R41" s="3"/>
      <c r="S41" s="3"/>
      <c r="T41" s="3"/>
      <c r="U41" s="3"/>
    </row>
    <row r="42" spans="2:21" x14ac:dyDescent="0.25">
      <c r="O42" s="3"/>
      <c r="P42" s="3"/>
      <c r="Q42" s="3"/>
      <c r="R42" s="3"/>
      <c r="S42" s="3"/>
      <c r="T42" s="3"/>
      <c r="U42" s="3"/>
    </row>
    <row r="43" spans="2:21" x14ac:dyDescent="0.25">
      <c r="O43" s="3"/>
      <c r="P43" s="3"/>
      <c r="Q43" s="3"/>
      <c r="R43" s="3"/>
      <c r="S43" s="3"/>
      <c r="T43" s="3"/>
      <c r="U43" s="3"/>
    </row>
    <row r="44" spans="2:21" x14ac:dyDescent="0.25">
      <c r="O44" s="3"/>
      <c r="P44" s="3"/>
      <c r="Q44" s="3"/>
      <c r="R44" s="3"/>
      <c r="S44" s="3"/>
      <c r="T44" s="3"/>
      <c r="U44" s="3"/>
    </row>
    <row r="45" spans="2:21" x14ac:dyDescent="0.25">
      <c r="O45" s="3"/>
      <c r="P45" s="3"/>
      <c r="Q45" s="3"/>
      <c r="R45" s="3"/>
      <c r="S45" s="3"/>
      <c r="T45" s="3"/>
      <c r="U45" s="3"/>
    </row>
    <row r="46" spans="2:21" x14ac:dyDescent="0.25">
      <c r="O46" s="3"/>
      <c r="P46" s="3"/>
      <c r="Q46" s="3"/>
      <c r="R46" s="3"/>
      <c r="S46" s="3"/>
      <c r="T46" s="3"/>
      <c r="U46" s="3"/>
    </row>
    <row r="47" spans="2:21" x14ac:dyDescent="0.25">
      <c r="O47" s="3"/>
      <c r="P47" s="3"/>
      <c r="Q47" s="3"/>
      <c r="R47" s="3"/>
      <c r="S47" s="3"/>
      <c r="T47" s="3"/>
      <c r="U47" s="3"/>
    </row>
    <row r="48" spans="2:21" x14ac:dyDescent="0.25">
      <c r="O48" s="3"/>
      <c r="P48" s="3"/>
      <c r="Q48" s="3"/>
      <c r="R48" s="3"/>
      <c r="S48" s="3"/>
      <c r="T48" s="3"/>
      <c r="U48" s="3"/>
    </row>
    <row r="49" spans="15:21" x14ac:dyDescent="0.25">
      <c r="O49" s="3"/>
      <c r="P49" s="3"/>
      <c r="Q49" s="3"/>
      <c r="R49" s="3"/>
      <c r="S49" s="3"/>
      <c r="T49" s="3"/>
      <c r="U49" s="3"/>
    </row>
    <row r="50" spans="15:21" x14ac:dyDescent="0.25">
      <c r="O50" s="3"/>
      <c r="P50" s="3"/>
      <c r="Q50" s="3"/>
      <c r="R50" s="3"/>
      <c r="S50" s="3"/>
      <c r="T50" s="3"/>
      <c r="U50" s="3"/>
    </row>
    <row r="51" spans="15:21" x14ac:dyDescent="0.25">
      <c r="O51" s="3"/>
    </row>
    <row r="52" spans="15:21" x14ac:dyDescent="0.25">
      <c r="O52" s="3"/>
    </row>
    <row r="53" spans="15:21" x14ac:dyDescent="0.25">
      <c r="O53" s="3"/>
    </row>
  </sheetData>
  <autoFilter ref="B2:N2">
    <sortState ref="B3:P8">
      <sortCondition ref="L2"/>
    </sortState>
  </autoFilter>
  <mergeCells count="4">
    <mergeCell ref="C1:D1"/>
    <mergeCell ref="E1:F1"/>
    <mergeCell ref="G1:H1"/>
    <mergeCell ref="I1:J1"/>
  </mergeCells>
  <conditionalFormatting sqref="P3:P5 L3:L7">
    <cfRule type="cellIs" dxfId="13" priority="7" operator="equal">
      <formula>3</formula>
    </cfRule>
    <cfRule type="cellIs" dxfId="12" priority="8" operator="equal">
      <formula>2</formula>
    </cfRule>
    <cfRule type="cellIs" dxfId="11" priority="9" operator="equal">
      <formula>1</formula>
    </cfRule>
  </conditionalFormatting>
  <conditionalFormatting sqref="C3:J3 C4:H6 I4:J7">
    <cfRule type="expression" dxfId="10" priority="55">
      <formula>IF(OR(CELL("col",C3)-COLUMN($C3)+1=$M3,CELL("col",C3)-COLUMN($C3)+1=$N3),1,0)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zoomScaleNormal="100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O2" sqref="O2"/>
    </sheetView>
  </sheetViews>
  <sheetFormatPr baseColWidth="10" defaultColWidth="9.140625" defaultRowHeight="15" x14ac:dyDescent="0.25"/>
  <cols>
    <col min="2" max="2" width="19.28515625" style="3" bestFit="1" customWidth="1"/>
    <col min="3" max="3" width="8.5703125" style="3" customWidth="1"/>
    <col min="4" max="10" width="8.5703125" customWidth="1"/>
    <col min="11" max="14" width="5.5703125" customWidth="1"/>
    <col min="15" max="15" width="10.5703125" bestFit="1" customWidth="1"/>
    <col min="19" max="19" width="17.28515625" bestFit="1" customWidth="1"/>
  </cols>
  <sheetData>
    <row r="1" spans="1:19" ht="97.5" x14ac:dyDescent="0.25">
      <c r="A1" s="26"/>
      <c r="B1" s="26"/>
      <c r="C1" s="27" t="s">
        <v>56</v>
      </c>
      <c r="D1" s="27"/>
      <c r="E1" s="27" t="s">
        <v>56</v>
      </c>
      <c r="F1" s="27"/>
      <c r="G1" s="27" t="s">
        <v>29</v>
      </c>
      <c r="H1" s="27"/>
      <c r="I1" s="27" t="s">
        <v>28</v>
      </c>
      <c r="J1" s="27"/>
      <c r="K1" s="25" t="s">
        <v>57</v>
      </c>
      <c r="L1" s="25" t="s">
        <v>0</v>
      </c>
      <c r="M1" s="25" t="s">
        <v>5</v>
      </c>
      <c r="N1" s="25" t="s">
        <v>6</v>
      </c>
    </row>
    <row r="2" spans="1:19" x14ac:dyDescent="0.25">
      <c r="A2" s="28" t="s">
        <v>45</v>
      </c>
      <c r="B2" s="29" t="s">
        <v>46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24</v>
      </c>
      <c r="H2" s="26" t="s">
        <v>25</v>
      </c>
      <c r="I2" s="26" t="s">
        <v>26</v>
      </c>
      <c r="J2" s="26" t="s">
        <v>27</v>
      </c>
      <c r="K2" s="29"/>
      <c r="L2" s="29"/>
      <c r="M2" s="29"/>
      <c r="N2" s="29"/>
      <c r="O2" s="1"/>
      <c r="P2" s="1"/>
      <c r="Q2" s="1"/>
    </row>
    <row r="3" spans="1:19" x14ac:dyDescent="0.25">
      <c r="A3" s="26">
        <v>1</v>
      </c>
      <c r="B3" s="30" t="s">
        <v>1</v>
      </c>
      <c r="C3" s="31">
        <v>30</v>
      </c>
      <c r="D3" s="31">
        <v>46</v>
      </c>
      <c r="E3" s="31">
        <v>50</v>
      </c>
      <c r="F3" s="31">
        <v>50</v>
      </c>
      <c r="G3" s="31">
        <v>50</v>
      </c>
      <c r="H3" s="31">
        <v>46</v>
      </c>
      <c r="I3" s="32" t="s">
        <v>43</v>
      </c>
      <c r="J3" s="32" t="s">
        <v>43</v>
      </c>
      <c r="K3" s="26">
        <f t="shared" ref="K3:K28" si="0">SUM(C3:J3)</f>
        <v>272</v>
      </c>
      <c r="L3" s="26">
        <f t="shared" ref="L3:L11" si="1">COUNTIF($K$3:$K$28,"&gt;"&amp;K3)+1</f>
        <v>1</v>
      </c>
      <c r="M3" s="33" t="s">
        <v>43</v>
      </c>
      <c r="N3" s="33" t="s">
        <v>43</v>
      </c>
    </row>
    <row r="4" spans="1:19" x14ac:dyDescent="0.25">
      <c r="A4" s="26">
        <v>2</v>
      </c>
      <c r="B4" s="29" t="s">
        <v>7</v>
      </c>
      <c r="C4" s="31">
        <v>42</v>
      </c>
      <c r="D4" s="31">
        <v>42</v>
      </c>
      <c r="E4" s="31">
        <v>38</v>
      </c>
      <c r="F4" s="31">
        <v>38</v>
      </c>
      <c r="G4" s="31">
        <v>46</v>
      </c>
      <c r="H4" s="31">
        <v>42</v>
      </c>
      <c r="I4" s="32" t="s">
        <v>43</v>
      </c>
      <c r="J4" s="32" t="s">
        <v>43</v>
      </c>
      <c r="K4" s="26">
        <f t="shared" si="0"/>
        <v>248</v>
      </c>
      <c r="L4" s="26">
        <f t="shared" si="1"/>
        <v>2</v>
      </c>
      <c r="M4" s="33" t="s">
        <v>43</v>
      </c>
      <c r="N4" s="33" t="s">
        <v>43</v>
      </c>
      <c r="S4" s="4"/>
    </row>
    <row r="5" spans="1:19" x14ac:dyDescent="0.25">
      <c r="A5" s="26">
        <v>3</v>
      </c>
      <c r="B5" s="29" t="s">
        <v>9</v>
      </c>
      <c r="C5" s="31">
        <v>28</v>
      </c>
      <c r="D5" s="31">
        <v>24</v>
      </c>
      <c r="E5" s="31">
        <v>46</v>
      </c>
      <c r="F5" s="31">
        <v>46</v>
      </c>
      <c r="G5" s="31">
        <v>32</v>
      </c>
      <c r="H5" s="31">
        <v>50</v>
      </c>
      <c r="I5" s="32" t="s">
        <v>43</v>
      </c>
      <c r="J5" s="32" t="s">
        <v>43</v>
      </c>
      <c r="K5" s="26">
        <f t="shared" si="0"/>
        <v>226</v>
      </c>
      <c r="L5" s="26">
        <f t="shared" si="1"/>
        <v>3</v>
      </c>
      <c r="M5" s="33" t="s">
        <v>43</v>
      </c>
      <c r="N5" s="33" t="s">
        <v>43</v>
      </c>
      <c r="S5" s="4"/>
    </row>
    <row r="6" spans="1:19" x14ac:dyDescent="0.25">
      <c r="A6" s="26">
        <v>4</v>
      </c>
      <c r="B6" s="29" t="s">
        <v>19</v>
      </c>
      <c r="C6" s="31">
        <v>24</v>
      </c>
      <c r="D6" s="31">
        <v>30</v>
      </c>
      <c r="E6" s="31">
        <v>30</v>
      </c>
      <c r="F6" s="31">
        <v>30</v>
      </c>
      <c r="G6" s="31">
        <v>38</v>
      </c>
      <c r="H6" s="31">
        <v>34</v>
      </c>
      <c r="I6" s="32" t="s">
        <v>43</v>
      </c>
      <c r="J6" s="32" t="s">
        <v>43</v>
      </c>
      <c r="K6" s="26">
        <f t="shared" si="0"/>
        <v>186</v>
      </c>
      <c r="L6" s="26">
        <f t="shared" si="1"/>
        <v>4</v>
      </c>
      <c r="M6" s="33" t="s">
        <v>43</v>
      </c>
      <c r="N6" s="33" t="s">
        <v>43</v>
      </c>
      <c r="S6" s="4"/>
    </row>
    <row r="7" spans="1:19" x14ac:dyDescent="0.25">
      <c r="A7" s="26">
        <v>5</v>
      </c>
      <c r="B7" s="34" t="s">
        <v>39</v>
      </c>
      <c r="C7" s="31">
        <v>46</v>
      </c>
      <c r="D7" s="31">
        <v>38</v>
      </c>
      <c r="E7" s="31">
        <v>42</v>
      </c>
      <c r="F7" s="31">
        <v>42</v>
      </c>
      <c r="G7" s="31">
        <v>0</v>
      </c>
      <c r="H7" s="31">
        <v>0</v>
      </c>
      <c r="I7" s="32" t="s">
        <v>43</v>
      </c>
      <c r="J7" s="32" t="s">
        <v>43</v>
      </c>
      <c r="K7" s="26">
        <f t="shared" si="0"/>
        <v>168</v>
      </c>
      <c r="L7" s="26">
        <f t="shared" si="1"/>
        <v>5</v>
      </c>
      <c r="M7" s="33" t="s">
        <v>43</v>
      </c>
      <c r="N7" s="33" t="s">
        <v>43</v>
      </c>
      <c r="S7" s="5"/>
    </row>
    <row r="8" spans="1:19" x14ac:dyDescent="0.25">
      <c r="A8" s="26">
        <v>6</v>
      </c>
      <c r="B8" s="30" t="s">
        <v>4</v>
      </c>
      <c r="C8" s="31">
        <v>32</v>
      </c>
      <c r="D8" s="31">
        <v>22</v>
      </c>
      <c r="E8" s="31">
        <v>32</v>
      </c>
      <c r="F8" s="31">
        <v>26</v>
      </c>
      <c r="G8" s="31">
        <v>42</v>
      </c>
      <c r="H8" s="31">
        <v>0</v>
      </c>
      <c r="I8" s="32" t="s">
        <v>43</v>
      </c>
      <c r="J8" s="32" t="s">
        <v>43</v>
      </c>
      <c r="K8" s="26">
        <f t="shared" si="0"/>
        <v>154</v>
      </c>
      <c r="L8" s="26">
        <f t="shared" si="1"/>
        <v>6</v>
      </c>
      <c r="M8" s="33" t="s">
        <v>43</v>
      </c>
      <c r="N8" s="33" t="s">
        <v>43</v>
      </c>
      <c r="S8" s="5"/>
    </row>
    <row r="9" spans="1:19" x14ac:dyDescent="0.25">
      <c r="A9" s="26">
        <v>7</v>
      </c>
      <c r="B9" s="30" t="s">
        <v>11</v>
      </c>
      <c r="C9" s="31">
        <v>21</v>
      </c>
      <c r="D9" s="31">
        <v>19</v>
      </c>
      <c r="E9" s="31">
        <v>19</v>
      </c>
      <c r="F9" s="31">
        <v>21</v>
      </c>
      <c r="G9" s="31">
        <v>30</v>
      </c>
      <c r="H9" s="31">
        <v>32</v>
      </c>
      <c r="I9" s="32" t="s">
        <v>43</v>
      </c>
      <c r="J9" s="32" t="s">
        <v>43</v>
      </c>
      <c r="K9" s="26">
        <f t="shared" si="0"/>
        <v>142</v>
      </c>
      <c r="L9" s="26">
        <f t="shared" si="1"/>
        <v>7</v>
      </c>
      <c r="M9" s="33" t="s">
        <v>43</v>
      </c>
      <c r="N9" s="33" t="s">
        <v>43</v>
      </c>
      <c r="S9" s="5"/>
    </row>
    <row r="10" spans="1:19" x14ac:dyDescent="0.25">
      <c r="A10" s="26">
        <v>8</v>
      </c>
      <c r="B10" s="30" t="s">
        <v>17</v>
      </c>
      <c r="C10" s="31">
        <v>22</v>
      </c>
      <c r="D10" s="31">
        <v>20</v>
      </c>
      <c r="E10" s="31">
        <v>16</v>
      </c>
      <c r="F10" s="31">
        <v>19</v>
      </c>
      <c r="G10" s="31">
        <v>28</v>
      </c>
      <c r="H10" s="31">
        <v>30</v>
      </c>
      <c r="I10" s="32" t="s">
        <v>43</v>
      </c>
      <c r="J10" s="32" t="s">
        <v>43</v>
      </c>
      <c r="K10" s="26">
        <f t="shared" si="0"/>
        <v>135</v>
      </c>
      <c r="L10" s="26">
        <f t="shared" si="1"/>
        <v>8</v>
      </c>
      <c r="M10" s="33" t="s">
        <v>43</v>
      </c>
      <c r="N10" s="33" t="s">
        <v>43</v>
      </c>
      <c r="S10" s="5"/>
    </row>
    <row r="11" spans="1:19" x14ac:dyDescent="0.25">
      <c r="A11" s="26">
        <v>9</v>
      </c>
      <c r="B11" s="29" t="s">
        <v>8</v>
      </c>
      <c r="C11" s="31">
        <v>26</v>
      </c>
      <c r="D11" s="31">
        <v>21</v>
      </c>
      <c r="E11" s="31">
        <v>34</v>
      </c>
      <c r="F11" s="31">
        <v>32</v>
      </c>
      <c r="G11" s="31">
        <v>0</v>
      </c>
      <c r="H11" s="31">
        <v>0</v>
      </c>
      <c r="I11" s="32" t="s">
        <v>43</v>
      </c>
      <c r="J11" s="32" t="s">
        <v>43</v>
      </c>
      <c r="K11" s="26">
        <f t="shared" si="0"/>
        <v>113</v>
      </c>
      <c r="L11" s="26">
        <f t="shared" si="1"/>
        <v>9</v>
      </c>
      <c r="M11" s="33" t="s">
        <v>43</v>
      </c>
      <c r="N11" s="33" t="s">
        <v>43</v>
      </c>
      <c r="S11" s="5"/>
    </row>
    <row r="12" spans="1:19" x14ac:dyDescent="0.25">
      <c r="A12" s="26">
        <v>10</v>
      </c>
      <c r="B12" s="30" t="s">
        <v>2</v>
      </c>
      <c r="C12" s="31">
        <v>14</v>
      </c>
      <c r="D12" s="31">
        <v>28</v>
      </c>
      <c r="E12" s="31">
        <v>28</v>
      </c>
      <c r="F12" s="31">
        <v>17</v>
      </c>
      <c r="G12" s="31">
        <v>26</v>
      </c>
      <c r="H12" s="31">
        <v>0</v>
      </c>
      <c r="I12" s="32" t="s">
        <v>43</v>
      </c>
      <c r="J12" s="32" t="s">
        <v>43</v>
      </c>
      <c r="K12" s="26">
        <f t="shared" si="0"/>
        <v>113</v>
      </c>
      <c r="L12" s="26">
        <v>10</v>
      </c>
      <c r="M12" s="33" t="s">
        <v>43</v>
      </c>
      <c r="N12" s="33" t="s">
        <v>43</v>
      </c>
      <c r="S12" s="5"/>
    </row>
    <row r="13" spans="1:19" x14ac:dyDescent="0.25">
      <c r="A13" s="26">
        <v>11</v>
      </c>
      <c r="B13" s="30" t="s">
        <v>18</v>
      </c>
      <c r="C13" s="31">
        <v>50</v>
      </c>
      <c r="D13" s="31">
        <v>50</v>
      </c>
      <c r="E13" s="31">
        <v>0</v>
      </c>
      <c r="F13" s="31">
        <v>0</v>
      </c>
      <c r="G13" s="31">
        <v>0</v>
      </c>
      <c r="H13" s="31">
        <v>0</v>
      </c>
      <c r="I13" s="32" t="s">
        <v>43</v>
      </c>
      <c r="J13" s="32" t="s">
        <v>43</v>
      </c>
      <c r="K13" s="26">
        <f t="shared" si="0"/>
        <v>100</v>
      </c>
      <c r="L13" s="26">
        <f t="shared" ref="L13:L22" si="2">COUNTIF($K$3:$K$28,"&gt;"&amp;K13)+1</f>
        <v>11</v>
      </c>
      <c r="M13" s="33" t="s">
        <v>43</v>
      </c>
      <c r="N13" s="33" t="s">
        <v>43</v>
      </c>
      <c r="S13" s="5"/>
    </row>
    <row r="14" spans="1:19" x14ac:dyDescent="0.25">
      <c r="A14" s="26">
        <v>12</v>
      </c>
      <c r="B14" s="30" t="s">
        <v>16</v>
      </c>
      <c r="C14" s="31">
        <v>38</v>
      </c>
      <c r="D14" s="31">
        <v>32</v>
      </c>
      <c r="E14" s="31">
        <v>26</v>
      </c>
      <c r="F14" s="31">
        <v>0</v>
      </c>
      <c r="G14" s="31">
        <v>0</v>
      </c>
      <c r="H14" s="31">
        <v>0</v>
      </c>
      <c r="I14" s="32" t="s">
        <v>43</v>
      </c>
      <c r="J14" s="32" t="s">
        <v>43</v>
      </c>
      <c r="K14" s="26">
        <f t="shared" si="0"/>
        <v>96</v>
      </c>
      <c r="L14" s="26">
        <f t="shared" si="2"/>
        <v>12</v>
      </c>
      <c r="M14" s="33" t="s">
        <v>43</v>
      </c>
      <c r="N14" s="33" t="s">
        <v>43</v>
      </c>
    </row>
    <row r="15" spans="1:19" x14ac:dyDescent="0.25">
      <c r="A15" s="26">
        <v>13</v>
      </c>
      <c r="B15" s="30" t="s">
        <v>13</v>
      </c>
      <c r="C15" s="31">
        <v>19</v>
      </c>
      <c r="D15" s="31">
        <v>18</v>
      </c>
      <c r="E15" s="31">
        <v>22</v>
      </c>
      <c r="F15" s="31">
        <v>24</v>
      </c>
      <c r="G15" s="31">
        <v>0</v>
      </c>
      <c r="H15" s="31">
        <v>0</v>
      </c>
      <c r="I15" s="32" t="s">
        <v>43</v>
      </c>
      <c r="J15" s="32" t="s">
        <v>43</v>
      </c>
      <c r="K15" s="26">
        <f t="shared" si="0"/>
        <v>83</v>
      </c>
      <c r="L15" s="26">
        <f t="shared" si="2"/>
        <v>13</v>
      </c>
      <c r="M15" s="33" t="s">
        <v>43</v>
      </c>
      <c r="N15" s="33" t="s">
        <v>43</v>
      </c>
    </row>
    <row r="16" spans="1:19" x14ac:dyDescent="0.25">
      <c r="A16" s="26">
        <v>14</v>
      </c>
      <c r="B16" s="30" t="s">
        <v>14</v>
      </c>
      <c r="C16" s="31">
        <v>20</v>
      </c>
      <c r="D16" s="31">
        <v>17</v>
      </c>
      <c r="E16" s="31">
        <v>20</v>
      </c>
      <c r="F16" s="31">
        <v>20</v>
      </c>
      <c r="G16" s="31">
        <v>0</v>
      </c>
      <c r="H16" s="31">
        <v>0</v>
      </c>
      <c r="I16" s="32" t="s">
        <v>43</v>
      </c>
      <c r="J16" s="32" t="s">
        <v>43</v>
      </c>
      <c r="K16" s="26">
        <f t="shared" si="0"/>
        <v>77</v>
      </c>
      <c r="L16" s="26">
        <f t="shared" si="2"/>
        <v>14</v>
      </c>
      <c r="M16" s="33" t="s">
        <v>43</v>
      </c>
      <c r="N16" s="33" t="s">
        <v>43</v>
      </c>
    </row>
    <row r="17" spans="1:14" x14ac:dyDescent="0.25">
      <c r="A17" s="26">
        <v>15</v>
      </c>
      <c r="B17" s="30" t="s">
        <v>12</v>
      </c>
      <c r="C17" s="31">
        <v>0</v>
      </c>
      <c r="D17" s="31">
        <v>0</v>
      </c>
      <c r="E17" s="31">
        <v>0</v>
      </c>
      <c r="F17" s="31">
        <v>0</v>
      </c>
      <c r="G17" s="31">
        <v>34</v>
      </c>
      <c r="H17" s="31">
        <v>38</v>
      </c>
      <c r="I17" s="32" t="s">
        <v>43</v>
      </c>
      <c r="J17" s="32" t="s">
        <v>43</v>
      </c>
      <c r="K17" s="26">
        <f t="shared" si="0"/>
        <v>72</v>
      </c>
      <c r="L17" s="26">
        <f t="shared" si="2"/>
        <v>15</v>
      </c>
      <c r="M17" s="33" t="s">
        <v>43</v>
      </c>
      <c r="N17" s="33" t="s">
        <v>43</v>
      </c>
    </row>
    <row r="18" spans="1:14" x14ac:dyDescent="0.25">
      <c r="A18" s="26">
        <v>16</v>
      </c>
      <c r="B18" s="30" t="s">
        <v>10</v>
      </c>
      <c r="C18" s="31">
        <v>0</v>
      </c>
      <c r="D18" s="31">
        <v>26</v>
      </c>
      <c r="E18" s="31">
        <v>21</v>
      </c>
      <c r="F18" s="31">
        <v>22</v>
      </c>
      <c r="G18" s="31">
        <v>0</v>
      </c>
      <c r="H18" s="31">
        <v>0</v>
      </c>
      <c r="I18" s="32" t="s">
        <v>43</v>
      </c>
      <c r="J18" s="32" t="s">
        <v>43</v>
      </c>
      <c r="K18" s="26">
        <f t="shared" si="0"/>
        <v>69</v>
      </c>
      <c r="L18" s="26">
        <f t="shared" si="2"/>
        <v>16</v>
      </c>
      <c r="M18" s="33" t="s">
        <v>43</v>
      </c>
      <c r="N18" s="33" t="s">
        <v>43</v>
      </c>
    </row>
    <row r="19" spans="1:14" x14ac:dyDescent="0.25">
      <c r="A19" s="26">
        <v>17</v>
      </c>
      <c r="B19" s="30" t="s">
        <v>15</v>
      </c>
      <c r="C19" s="31">
        <v>34</v>
      </c>
      <c r="D19" s="31">
        <v>34</v>
      </c>
      <c r="E19" s="31">
        <v>0</v>
      </c>
      <c r="F19" s="31">
        <v>0</v>
      </c>
      <c r="G19" s="31">
        <v>0</v>
      </c>
      <c r="H19" s="31">
        <v>0</v>
      </c>
      <c r="I19" s="32" t="s">
        <v>43</v>
      </c>
      <c r="J19" s="32" t="s">
        <v>43</v>
      </c>
      <c r="K19" s="26">
        <f t="shared" si="0"/>
        <v>68</v>
      </c>
      <c r="L19" s="26">
        <f t="shared" si="2"/>
        <v>17</v>
      </c>
      <c r="M19" s="33" t="s">
        <v>43</v>
      </c>
      <c r="N19" s="33" t="s">
        <v>43</v>
      </c>
    </row>
    <row r="20" spans="1:14" x14ac:dyDescent="0.25">
      <c r="A20" s="26">
        <v>18</v>
      </c>
      <c r="B20" s="30" t="s">
        <v>48</v>
      </c>
      <c r="C20" s="31">
        <v>16</v>
      </c>
      <c r="D20" s="31">
        <v>15</v>
      </c>
      <c r="E20" s="31">
        <v>15</v>
      </c>
      <c r="F20" s="31">
        <v>16</v>
      </c>
      <c r="G20" s="31">
        <v>0</v>
      </c>
      <c r="H20" s="31">
        <v>0</v>
      </c>
      <c r="I20" s="32" t="s">
        <v>43</v>
      </c>
      <c r="J20" s="32" t="s">
        <v>43</v>
      </c>
      <c r="K20" s="26">
        <f t="shared" si="0"/>
        <v>62</v>
      </c>
      <c r="L20" s="26">
        <f t="shared" si="2"/>
        <v>18</v>
      </c>
      <c r="M20" s="33" t="s">
        <v>43</v>
      </c>
      <c r="N20" s="33" t="s">
        <v>43</v>
      </c>
    </row>
    <row r="21" spans="1:14" x14ac:dyDescent="0.25">
      <c r="A21" s="26">
        <v>19</v>
      </c>
      <c r="B21" s="30" t="s">
        <v>51</v>
      </c>
      <c r="C21" s="31">
        <v>0</v>
      </c>
      <c r="D21" s="31">
        <v>0</v>
      </c>
      <c r="E21" s="31">
        <v>24</v>
      </c>
      <c r="F21" s="31">
        <v>28</v>
      </c>
      <c r="G21" s="31">
        <v>0</v>
      </c>
      <c r="H21" s="31">
        <v>0</v>
      </c>
      <c r="I21" s="32" t="s">
        <v>43</v>
      </c>
      <c r="J21" s="32" t="s">
        <v>43</v>
      </c>
      <c r="K21" s="26">
        <f t="shared" si="0"/>
        <v>52</v>
      </c>
      <c r="L21" s="26">
        <f t="shared" si="2"/>
        <v>19</v>
      </c>
      <c r="M21" s="33" t="s">
        <v>43</v>
      </c>
      <c r="N21" s="33" t="s">
        <v>43</v>
      </c>
    </row>
    <row r="22" spans="1:14" x14ac:dyDescent="0.25">
      <c r="A22" s="26">
        <v>20</v>
      </c>
      <c r="B22" s="30" t="s">
        <v>3</v>
      </c>
      <c r="C22" s="31">
        <v>0</v>
      </c>
      <c r="D22" s="31">
        <v>0</v>
      </c>
      <c r="E22" s="31">
        <v>0</v>
      </c>
      <c r="F22" s="31">
        <v>34</v>
      </c>
      <c r="G22" s="31">
        <v>0</v>
      </c>
      <c r="H22" s="31">
        <v>0</v>
      </c>
      <c r="I22" s="32" t="s">
        <v>43</v>
      </c>
      <c r="J22" s="32" t="s">
        <v>43</v>
      </c>
      <c r="K22" s="26">
        <f t="shared" si="0"/>
        <v>34</v>
      </c>
      <c r="L22" s="26">
        <f t="shared" si="2"/>
        <v>20</v>
      </c>
      <c r="M22" s="33" t="s">
        <v>43</v>
      </c>
      <c r="N22" s="33" t="s">
        <v>43</v>
      </c>
    </row>
    <row r="23" spans="1:14" x14ac:dyDescent="0.25">
      <c r="A23" s="26">
        <v>21</v>
      </c>
      <c r="B23" s="30" t="s">
        <v>47</v>
      </c>
      <c r="C23" s="31">
        <v>18</v>
      </c>
      <c r="D23" s="31">
        <v>16</v>
      </c>
      <c r="E23" s="31">
        <v>0</v>
      </c>
      <c r="F23" s="31">
        <v>0</v>
      </c>
      <c r="G23" s="31">
        <v>0</v>
      </c>
      <c r="H23" s="31">
        <v>0</v>
      </c>
      <c r="I23" s="32" t="s">
        <v>43</v>
      </c>
      <c r="J23" s="32" t="s">
        <v>43</v>
      </c>
      <c r="K23" s="26">
        <f t="shared" si="0"/>
        <v>34</v>
      </c>
      <c r="L23" s="26">
        <v>21</v>
      </c>
      <c r="M23" s="33" t="s">
        <v>43</v>
      </c>
      <c r="N23" s="33" t="s">
        <v>43</v>
      </c>
    </row>
    <row r="24" spans="1:14" x14ac:dyDescent="0.25">
      <c r="A24" s="26">
        <v>22</v>
      </c>
      <c r="B24" s="30" t="s">
        <v>53</v>
      </c>
      <c r="C24" s="31">
        <v>0</v>
      </c>
      <c r="D24" s="31">
        <v>0</v>
      </c>
      <c r="E24" s="31">
        <v>17</v>
      </c>
      <c r="F24" s="31">
        <v>15</v>
      </c>
      <c r="G24" s="31">
        <v>0</v>
      </c>
      <c r="H24" s="31">
        <v>0</v>
      </c>
      <c r="I24" s="32" t="s">
        <v>43</v>
      </c>
      <c r="J24" s="32" t="s">
        <v>43</v>
      </c>
      <c r="K24" s="26">
        <f t="shared" si="0"/>
        <v>32</v>
      </c>
      <c r="L24" s="26">
        <f>COUNTIF($K$3:$K$28,"&gt;"&amp;K24)+1</f>
        <v>22</v>
      </c>
      <c r="M24" s="33" t="s">
        <v>43</v>
      </c>
      <c r="N24" s="33" t="s">
        <v>43</v>
      </c>
    </row>
    <row r="25" spans="1:14" x14ac:dyDescent="0.25">
      <c r="A25" s="26">
        <v>23</v>
      </c>
      <c r="B25" s="30" t="s">
        <v>52</v>
      </c>
      <c r="C25" s="31">
        <v>0</v>
      </c>
      <c r="D25" s="31">
        <v>0</v>
      </c>
      <c r="E25" s="31">
        <v>18</v>
      </c>
      <c r="F25" s="31">
        <v>0</v>
      </c>
      <c r="G25" s="31">
        <v>0</v>
      </c>
      <c r="H25" s="31">
        <v>0</v>
      </c>
      <c r="I25" s="32" t="s">
        <v>43</v>
      </c>
      <c r="J25" s="32" t="s">
        <v>43</v>
      </c>
      <c r="K25" s="26">
        <f t="shared" si="0"/>
        <v>18</v>
      </c>
      <c r="L25" s="26">
        <f>COUNTIF($K$3:$K$28,"&gt;"&amp;K25)+1</f>
        <v>23</v>
      </c>
      <c r="M25" s="33" t="s">
        <v>43</v>
      </c>
      <c r="N25" s="33" t="s">
        <v>43</v>
      </c>
    </row>
    <row r="26" spans="1:14" x14ac:dyDescent="0.25">
      <c r="A26" s="26">
        <v>24</v>
      </c>
      <c r="B26" s="30" t="s">
        <v>55</v>
      </c>
      <c r="C26" s="31">
        <v>0</v>
      </c>
      <c r="D26" s="31">
        <v>0</v>
      </c>
      <c r="E26" s="31">
        <v>0</v>
      </c>
      <c r="F26" s="31">
        <v>18</v>
      </c>
      <c r="G26" s="31">
        <v>0</v>
      </c>
      <c r="H26" s="31">
        <v>0</v>
      </c>
      <c r="I26" s="32" t="s">
        <v>43</v>
      </c>
      <c r="J26" s="32" t="s">
        <v>43</v>
      </c>
      <c r="K26" s="26">
        <f t="shared" si="0"/>
        <v>18</v>
      </c>
      <c r="L26" s="26">
        <f>COUNTIF($K$3:$K$28,"&gt;"&amp;K26)+1</f>
        <v>23</v>
      </c>
      <c r="M26" s="33" t="s">
        <v>43</v>
      </c>
      <c r="N26" s="33" t="s">
        <v>43</v>
      </c>
    </row>
    <row r="27" spans="1:14" x14ac:dyDescent="0.25">
      <c r="A27" s="26">
        <v>25</v>
      </c>
      <c r="B27" s="30" t="s">
        <v>33</v>
      </c>
      <c r="C27" s="31">
        <v>17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2" t="s">
        <v>43</v>
      </c>
      <c r="J27" s="32" t="s">
        <v>43</v>
      </c>
      <c r="K27" s="26">
        <f t="shared" si="0"/>
        <v>17</v>
      </c>
      <c r="L27" s="26">
        <f>COUNTIF($K$3:$K$28,"&gt;"&amp;K27)+1</f>
        <v>25</v>
      </c>
      <c r="M27" s="33" t="s">
        <v>43</v>
      </c>
      <c r="N27" s="33" t="s">
        <v>43</v>
      </c>
    </row>
    <row r="28" spans="1:14" x14ac:dyDescent="0.25">
      <c r="A28" s="26">
        <v>26</v>
      </c>
      <c r="B28" s="30" t="s">
        <v>50</v>
      </c>
      <c r="C28" s="31">
        <v>15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2" t="s">
        <v>43</v>
      </c>
      <c r="J28" s="32" t="s">
        <v>43</v>
      </c>
      <c r="K28" s="26">
        <f t="shared" si="0"/>
        <v>15</v>
      </c>
      <c r="L28" s="26">
        <f>COUNTIF($K$3:$K$28,"&gt;"&amp;K28)+1</f>
        <v>26</v>
      </c>
      <c r="M28" s="33" t="s">
        <v>43</v>
      </c>
      <c r="N28" s="33" t="s">
        <v>43</v>
      </c>
    </row>
    <row r="29" spans="1:14" x14ac:dyDescent="0.25">
      <c r="B29" s="5"/>
      <c r="M29" s="3"/>
      <c r="N29" s="3"/>
    </row>
    <row r="30" spans="1:14" x14ac:dyDescent="0.25">
      <c r="B30" s="5"/>
      <c r="D30" s="3"/>
      <c r="E30" s="3"/>
      <c r="F30" s="3"/>
      <c r="G30" s="3"/>
      <c r="H30" s="3"/>
      <c r="I30" s="3"/>
      <c r="J30" s="3"/>
    </row>
    <row r="31" spans="1:14" x14ac:dyDescent="0.25">
      <c r="B31" s="4"/>
    </row>
    <row r="32" spans="1:14" x14ac:dyDescent="0.25">
      <c r="B32" s="4"/>
    </row>
    <row r="33" spans="2:21" x14ac:dyDescent="0.25">
      <c r="B33" s="4"/>
    </row>
    <row r="34" spans="2:21" x14ac:dyDescent="0.25">
      <c r="B34" s="4"/>
    </row>
    <row r="35" spans="2:21" x14ac:dyDescent="0.25">
      <c r="B35" s="5"/>
    </row>
    <row r="38" spans="2:21" x14ac:dyDescent="0.25">
      <c r="P38" s="3"/>
      <c r="Q38" s="3"/>
      <c r="R38" s="3"/>
      <c r="S38" s="3"/>
      <c r="T38" s="3"/>
      <c r="U38" s="3"/>
    </row>
    <row r="39" spans="2:21" x14ac:dyDescent="0.25">
      <c r="P39" s="3"/>
      <c r="Q39" s="3"/>
      <c r="R39" s="3"/>
      <c r="S39" s="3"/>
      <c r="T39" s="3"/>
      <c r="U39" s="3"/>
    </row>
    <row r="40" spans="2:21" x14ac:dyDescent="0.25">
      <c r="P40" s="3"/>
      <c r="Q40" s="3"/>
      <c r="R40" s="3"/>
      <c r="S40" s="3"/>
      <c r="T40" s="3"/>
      <c r="U40" s="3"/>
    </row>
    <row r="41" spans="2:21" x14ac:dyDescent="0.25">
      <c r="O41" s="3"/>
      <c r="P41" s="3"/>
      <c r="Q41" s="3"/>
      <c r="R41" s="3"/>
      <c r="S41" s="3"/>
      <c r="T41" s="3"/>
      <c r="U41" s="3"/>
    </row>
    <row r="42" spans="2:21" x14ac:dyDescent="0.25">
      <c r="O42" s="3"/>
      <c r="P42" s="3"/>
      <c r="Q42" s="3"/>
      <c r="R42" s="3"/>
      <c r="S42" s="3"/>
      <c r="T42" s="3"/>
      <c r="U42" s="3"/>
    </row>
    <row r="43" spans="2:21" x14ac:dyDescent="0.25">
      <c r="O43" s="3"/>
      <c r="P43" s="3"/>
      <c r="Q43" s="3"/>
      <c r="R43" s="3"/>
      <c r="S43" s="3"/>
      <c r="T43" s="3"/>
      <c r="U43" s="3"/>
    </row>
    <row r="44" spans="2:21" x14ac:dyDescent="0.25">
      <c r="O44" s="3"/>
      <c r="P44" s="3"/>
      <c r="Q44" s="3"/>
      <c r="R44" s="3"/>
      <c r="S44" s="3"/>
      <c r="T44" s="3"/>
      <c r="U44" s="3"/>
    </row>
    <row r="45" spans="2:21" x14ac:dyDescent="0.25">
      <c r="O45" s="3"/>
      <c r="P45" s="3"/>
      <c r="Q45" s="3"/>
      <c r="R45" s="3"/>
      <c r="S45" s="3"/>
      <c r="T45" s="3"/>
      <c r="U45" s="3"/>
    </row>
    <row r="46" spans="2:21" x14ac:dyDescent="0.25">
      <c r="O46" s="3"/>
      <c r="P46" s="3"/>
      <c r="Q46" s="3"/>
      <c r="R46" s="3"/>
      <c r="S46" s="3"/>
      <c r="T46" s="3"/>
      <c r="U46" s="3"/>
    </row>
    <row r="47" spans="2:21" x14ac:dyDescent="0.25">
      <c r="O47" s="3"/>
      <c r="P47" s="3"/>
      <c r="Q47" s="3"/>
      <c r="R47" s="3"/>
      <c r="S47" s="3"/>
      <c r="T47" s="3"/>
      <c r="U47" s="3"/>
    </row>
    <row r="48" spans="2:21" x14ac:dyDescent="0.25">
      <c r="O48" s="3"/>
      <c r="P48" s="3"/>
      <c r="Q48" s="3"/>
      <c r="R48" s="3"/>
      <c r="S48" s="3"/>
      <c r="T48" s="3"/>
      <c r="U48" s="3"/>
    </row>
    <row r="49" spans="15:21" x14ac:dyDescent="0.25">
      <c r="O49" s="3"/>
      <c r="P49" s="3"/>
      <c r="Q49" s="3"/>
      <c r="R49" s="3"/>
      <c r="S49" s="3"/>
      <c r="T49" s="3"/>
      <c r="U49" s="3"/>
    </row>
    <row r="50" spans="15:21" x14ac:dyDescent="0.25">
      <c r="O50" s="3"/>
      <c r="P50" s="3"/>
      <c r="Q50" s="3"/>
      <c r="R50" s="3"/>
      <c r="S50" s="3"/>
      <c r="T50" s="3"/>
      <c r="U50" s="3"/>
    </row>
    <row r="51" spans="15:21" x14ac:dyDescent="0.25">
      <c r="O51" s="3"/>
    </row>
    <row r="52" spans="15:21" x14ac:dyDescent="0.25">
      <c r="O52" s="3"/>
    </row>
    <row r="53" spans="15:21" x14ac:dyDescent="0.25">
      <c r="O53" s="3"/>
    </row>
  </sheetData>
  <autoFilter ref="B2:N2">
    <sortState ref="B3:P28">
      <sortCondition ref="L2"/>
    </sortState>
  </autoFilter>
  <mergeCells count="4">
    <mergeCell ref="C1:D1"/>
    <mergeCell ref="E1:F1"/>
    <mergeCell ref="G1:H1"/>
    <mergeCell ref="I1:J1"/>
  </mergeCells>
  <conditionalFormatting sqref="P3:P5 L3:L28">
    <cfRule type="cellIs" dxfId="9" priority="7" operator="equal">
      <formula>3</formula>
    </cfRule>
    <cfRule type="cellIs" dxfId="8" priority="8" operator="equal">
      <formula>2</formula>
    </cfRule>
    <cfRule type="cellIs" dxfId="7" priority="9" operator="equal">
      <formula>1</formula>
    </cfRule>
  </conditionalFormatting>
  <conditionalFormatting sqref="C3:J28">
    <cfRule type="expression" dxfId="6" priority="57">
      <formula>IF(OR(CELL("col",C3)-COLUMN($C3)+1=$M3,CELL("col",C3)-COLUMN($C3)+1=$N3),1,0)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zoomScaleNormal="100" workbookViewId="0">
      <pane xSplit="3" ySplit="2" topLeftCell="D3" activePane="bottomRight" state="frozen"/>
      <selection pane="topRight" activeCell="B1" sqref="B1"/>
      <selection pane="bottomLeft" activeCell="A2" sqref="A2"/>
      <selection pane="bottomRight" activeCell="C21" sqref="C21"/>
    </sheetView>
  </sheetViews>
  <sheetFormatPr baseColWidth="10" defaultColWidth="9.140625" defaultRowHeight="15" x14ac:dyDescent="0.25"/>
  <cols>
    <col min="2" max="2" width="19.28515625" style="3" bestFit="1" customWidth="1"/>
    <col min="3" max="3" width="12.42578125" bestFit="1" customWidth="1"/>
    <col min="4" max="4" width="8.5703125" style="3" customWidth="1"/>
    <col min="5" max="11" width="8.5703125" customWidth="1"/>
    <col min="12" max="15" width="5.5703125" customWidth="1"/>
    <col min="16" max="16" width="10.5703125" bestFit="1" customWidth="1"/>
    <col min="20" max="20" width="17.28515625" bestFit="1" customWidth="1"/>
  </cols>
  <sheetData>
    <row r="1" spans="1:20" ht="97.5" x14ac:dyDescent="0.25">
      <c r="A1" s="26"/>
      <c r="B1" s="26"/>
      <c r="C1" s="26"/>
      <c r="D1" s="27" t="s">
        <v>56</v>
      </c>
      <c r="E1" s="27"/>
      <c r="F1" s="27" t="s">
        <v>56</v>
      </c>
      <c r="G1" s="27"/>
      <c r="H1" s="27" t="s">
        <v>29</v>
      </c>
      <c r="I1" s="27"/>
      <c r="J1" s="27" t="s">
        <v>28</v>
      </c>
      <c r="K1" s="27"/>
      <c r="L1" s="25" t="s">
        <v>57</v>
      </c>
      <c r="M1" s="25" t="s">
        <v>0</v>
      </c>
      <c r="N1" s="25" t="s">
        <v>5</v>
      </c>
      <c r="O1" s="25" t="s">
        <v>6</v>
      </c>
    </row>
    <row r="2" spans="1:20" x14ac:dyDescent="0.25">
      <c r="A2" s="28" t="s">
        <v>45</v>
      </c>
      <c r="B2" s="34" t="s">
        <v>46</v>
      </c>
      <c r="C2" s="34" t="s">
        <v>38</v>
      </c>
      <c r="D2" s="26" t="s">
        <v>20</v>
      </c>
      <c r="E2" s="26" t="s">
        <v>21</v>
      </c>
      <c r="F2" s="26" t="s">
        <v>22</v>
      </c>
      <c r="G2" s="26" t="s">
        <v>23</v>
      </c>
      <c r="H2" s="26" t="s">
        <v>24</v>
      </c>
      <c r="I2" s="26" t="s">
        <v>25</v>
      </c>
      <c r="J2" s="26" t="s">
        <v>26</v>
      </c>
      <c r="K2" s="26" t="s">
        <v>27</v>
      </c>
      <c r="L2" s="29"/>
      <c r="M2" s="29"/>
      <c r="N2" s="29"/>
      <c r="O2" s="29"/>
      <c r="P2" s="1"/>
      <c r="Q2" s="1"/>
      <c r="R2" s="1"/>
    </row>
    <row r="3" spans="1:20" x14ac:dyDescent="0.25">
      <c r="A3" s="26">
        <v>1</v>
      </c>
      <c r="B3" s="30" t="s">
        <v>41</v>
      </c>
      <c r="C3" s="26" t="s">
        <v>40</v>
      </c>
      <c r="D3" s="31">
        <v>50</v>
      </c>
      <c r="E3" s="31">
        <v>50</v>
      </c>
      <c r="F3" s="31">
        <v>50</v>
      </c>
      <c r="G3" s="31">
        <v>32</v>
      </c>
      <c r="H3" s="31">
        <v>32</v>
      </c>
      <c r="I3" s="31">
        <v>42</v>
      </c>
      <c r="J3" s="32" t="s">
        <v>43</v>
      </c>
      <c r="K3" s="32" t="s">
        <v>43</v>
      </c>
      <c r="L3" s="26">
        <f t="shared" ref="L3:L17" si="0">SUM(D3:K3)</f>
        <v>256</v>
      </c>
      <c r="M3" s="26">
        <f>COUNTIF($L$3:$L$17,"&gt;"&amp;L3)+1</f>
        <v>1</v>
      </c>
      <c r="N3" s="33" t="s">
        <v>43</v>
      </c>
      <c r="O3" s="33" t="s">
        <v>43</v>
      </c>
    </row>
    <row r="4" spans="1:20" x14ac:dyDescent="0.25">
      <c r="A4" s="26">
        <v>2</v>
      </c>
      <c r="B4" s="29" t="s">
        <v>19</v>
      </c>
      <c r="C4" s="26" t="s">
        <v>34</v>
      </c>
      <c r="D4" s="31">
        <v>34</v>
      </c>
      <c r="E4" s="31">
        <v>46</v>
      </c>
      <c r="F4" s="31">
        <v>38</v>
      </c>
      <c r="G4" s="31">
        <v>42</v>
      </c>
      <c r="H4" s="31">
        <v>46</v>
      </c>
      <c r="I4" s="31">
        <v>50</v>
      </c>
      <c r="J4" s="32" t="s">
        <v>43</v>
      </c>
      <c r="K4" s="32" t="s">
        <v>43</v>
      </c>
      <c r="L4" s="26">
        <f t="shared" si="0"/>
        <v>256</v>
      </c>
      <c r="M4" s="26">
        <v>2</v>
      </c>
      <c r="N4" s="33" t="s">
        <v>43</v>
      </c>
      <c r="O4" s="33" t="s">
        <v>43</v>
      </c>
      <c r="T4" s="4"/>
    </row>
    <row r="5" spans="1:20" x14ac:dyDescent="0.25">
      <c r="A5" s="26">
        <v>3</v>
      </c>
      <c r="B5" s="30" t="s">
        <v>4</v>
      </c>
      <c r="C5" s="26" t="s">
        <v>34</v>
      </c>
      <c r="D5" s="31">
        <v>46</v>
      </c>
      <c r="E5" s="31">
        <v>34</v>
      </c>
      <c r="F5" s="31">
        <v>42</v>
      </c>
      <c r="G5" s="31">
        <v>34</v>
      </c>
      <c r="H5" s="31">
        <v>50</v>
      </c>
      <c r="I5" s="31">
        <v>0</v>
      </c>
      <c r="J5" s="32" t="s">
        <v>43</v>
      </c>
      <c r="K5" s="32" t="s">
        <v>43</v>
      </c>
      <c r="L5" s="26">
        <f t="shared" si="0"/>
        <v>206</v>
      </c>
      <c r="M5" s="26">
        <f t="shared" ref="M5:M17" si="1">COUNTIF($L$3:$L$17,"&gt;"&amp;L5)+1</f>
        <v>3</v>
      </c>
      <c r="N5" s="33" t="s">
        <v>43</v>
      </c>
      <c r="O5" s="33" t="s">
        <v>43</v>
      </c>
      <c r="T5" s="4"/>
    </row>
    <row r="6" spans="1:20" x14ac:dyDescent="0.25">
      <c r="A6" s="26">
        <v>4</v>
      </c>
      <c r="B6" s="29" t="s">
        <v>2</v>
      </c>
      <c r="C6" s="26" t="s">
        <v>34</v>
      </c>
      <c r="D6" s="31">
        <v>28</v>
      </c>
      <c r="E6" s="31">
        <v>42</v>
      </c>
      <c r="F6" s="31">
        <v>34</v>
      </c>
      <c r="G6" s="31">
        <v>26</v>
      </c>
      <c r="H6" s="31">
        <v>38</v>
      </c>
      <c r="I6" s="31">
        <v>0</v>
      </c>
      <c r="J6" s="32" t="s">
        <v>43</v>
      </c>
      <c r="K6" s="32" t="s">
        <v>43</v>
      </c>
      <c r="L6" s="26">
        <f t="shared" si="0"/>
        <v>168</v>
      </c>
      <c r="M6" s="26">
        <f t="shared" si="1"/>
        <v>4</v>
      </c>
      <c r="N6" s="33" t="s">
        <v>43</v>
      </c>
      <c r="O6" s="33" t="s">
        <v>43</v>
      </c>
      <c r="T6" s="4"/>
    </row>
    <row r="7" spans="1:20" x14ac:dyDescent="0.25">
      <c r="A7" s="26">
        <v>5</v>
      </c>
      <c r="B7" s="29" t="s">
        <v>8</v>
      </c>
      <c r="C7" s="26" t="s">
        <v>34</v>
      </c>
      <c r="D7" s="31">
        <v>38</v>
      </c>
      <c r="E7" s="31">
        <v>32</v>
      </c>
      <c r="F7" s="31">
        <v>46</v>
      </c>
      <c r="G7" s="31">
        <v>46</v>
      </c>
      <c r="H7" s="31">
        <v>0</v>
      </c>
      <c r="I7" s="31">
        <v>0</v>
      </c>
      <c r="J7" s="32" t="s">
        <v>43</v>
      </c>
      <c r="K7" s="32" t="s">
        <v>43</v>
      </c>
      <c r="L7" s="26">
        <f t="shared" si="0"/>
        <v>162</v>
      </c>
      <c r="M7" s="26">
        <f t="shared" si="1"/>
        <v>5</v>
      </c>
      <c r="N7" s="33" t="s">
        <v>43</v>
      </c>
      <c r="O7" s="33" t="s">
        <v>43</v>
      </c>
      <c r="T7" s="5"/>
    </row>
    <row r="8" spans="1:20" x14ac:dyDescent="0.25">
      <c r="A8" s="26">
        <v>6</v>
      </c>
      <c r="B8" s="29" t="s">
        <v>48</v>
      </c>
      <c r="C8" s="26" t="s">
        <v>34</v>
      </c>
      <c r="D8" s="31">
        <v>30</v>
      </c>
      <c r="E8" s="31">
        <v>30</v>
      </c>
      <c r="F8" s="31">
        <v>26</v>
      </c>
      <c r="G8" s="31">
        <v>24</v>
      </c>
      <c r="H8" s="31">
        <v>0</v>
      </c>
      <c r="I8" s="31">
        <v>0</v>
      </c>
      <c r="J8" s="32" t="s">
        <v>43</v>
      </c>
      <c r="K8" s="32" t="s">
        <v>43</v>
      </c>
      <c r="L8" s="26">
        <f t="shared" si="0"/>
        <v>110</v>
      </c>
      <c r="M8" s="26">
        <f t="shared" si="1"/>
        <v>6</v>
      </c>
      <c r="N8" s="33" t="s">
        <v>43</v>
      </c>
      <c r="O8" s="33" t="s">
        <v>43</v>
      </c>
      <c r="T8" s="5"/>
    </row>
    <row r="9" spans="1:20" x14ac:dyDescent="0.25">
      <c r="A9" s="26">
        <v>7</v>
      </c>
      <c r="B9" s="29" t="s">
        <v>10</v>
      </c>
      <c r="C9" s="26" t="s">
        <v>34</v>
      </c>
      <c r="D9" s="31">
        <v>0</v>
      </c>
      <c r="E9" s="31">
        <v>38</v>
      </c>
      <c r="F9" s="31">
        <v>30</v>
      </c>
      <c r="G9" s="31">
        <v>30</v>
      </c>
      <c r="H9" s="31">
        <v>0</v>
      </c>
      <c r="I9" s="31">
        <v>0</v>
      </c>
      <c r="J9" s="32" t="s">
        <v>43</v>
      </c>
      <c r="K9" s="32" t="s">
        <v>43</v>
      </c>
      <c r="L9" s="26">
        <f t="shared" si="0"/>
        <v>98</v>
      </c>
      <c r="M9" s="26">
        <f t="shared" si="1"/>
        <v>7</v>
      </c>
      <c r="N9" s="33" t="s">
        <v>43</v>
      </c>
      <c r="O9" s="33" t="s">
        <v>43</v>
      </c>
      <c r="T9" s="5"/>
    </row>
    <row r="10" spans="1:20" x14ac:dyDescent="0.25">
      <c r="A10" s="26">
        <v>8</v>
      </c>
      <c r="B10" s="30" t="s">
        <v>3</v>
      </c>
      <c r="C10" s="26" t="s">
        <v>40</v>
      </c>
      <c r="D10" s="31">
        <v>42</v>
      </c>
      <c r="E10" s="31">
        <v>0</v>
      </c>
      <c r="F10" s="31">
        <v>0</v>
      </c>
      <c r="G10" s="31">
        <v>0</v>
      </c>
      <c r="H10" s="31">
        <v>42</v>
      </c>
      <c r="I10" s="31">
        <v>0</v>
      </c>
      <c r="J10" s="32" t="s">
        <v>43</v>
      </c>
      <c r="K10" s="32" t="s">
        <v>43</v>
      </c>
      <c r="L10" s="26">
        <f t="shared" si="0"/>
        <v>84</v>
      </c>
      <c r="M10" s="26">
        <f t="shared" si="1"/>
        <v>8</v>
      </c>
      <c r="N10" s="33" t="s">
        <v>43</v>
      </c>
      <c r="O10" s="33" t="s">
        <v>43</v>
      </c>
      <c r="T10" s="5"/>
    </row>
    <row r="11" spans="1:20" x14ac:dyDescent="0.25">
      <c r="A11" s="26">
        <v>9</v>
      </c>
      <c r="B11" s="29" t="s">
        <v>42</v>
      </c>
      <c r="C11" s="26" t="s">
        <v>40</v>
      </c>
      <c r="D11" s="35">
        <v>0</v>
      </c>
      <c r="E11" s="35">
        <v>0</v>
      </c>
      <c r="F11" s="35">
        <v>0</v>
      </c>
      <c r="G11" s="35">
        <v>0</v>
      </c>
      <c r="H11" s="35">
        <v>34</v>
      </c>
      <c r="I11" s="35">
        <v>46</v>
      </c>
      <c r="J11" s="32" t="s">
        <v>43</v>
      </c>
      <c r="K11" s="32" t="s">
        <v>43</v>
      </c>
      <c r="L11" s="26">
        <f t="shared" si="0"/>
        <v>80</v>
      </c>
      <c r="M11" s="26">
        <f t="shared" si="1"/>
        <v>9</v>
      </c>
      <c r="N11" s="33" t="s">
        <v>43</v>
      </c>
      <c r="O11" s="33" t="s">
        <v>43</v>
      </c>
      <c r="T11" s="5"/>
    </row>
    <row r="12" spans="1:20" x14ac:dyDescent="0.25">
      <c r="A12" s="26">
        <v>10</v>
      </c>
      <c r="B12" s="29" t="s">
        <v>51</v>
      </c>
      <c r="C12" s="26" t="s">
        <v>34</v>
      </c>
      <c r="D12" s="31">
        <v>0</v>
      </c>
      <c r="E12" s="31">
        <v>0</v>
      </c>
      <c r="F12" s="31">
        <v>32</v>
      </c>
      <c r="G12" s="31">
        <v>38</v>
      </c>
      <c r="H12" s="31">
        <v>0</v>
      </c>
      <c r="I12" s="31">
        <v>0</v>
      </c>
      <c r="J12" s="32" t="s">
        <v>43</v>
      </c>
      <c r="K12" s="32" t="s">
        <v>43</v>
      </c>
      <c r="L12" s="26">
        <f t="shared" si="0"/>
        <v>70</v>
      </c>
      <c r="M12" s="26">
        <f t="shared" si="1"/>
        <v>10</v>
      </c>
      <c r="N12" s="33" t="s">
        <v>43</v>
      </c>
      <c r="O12" s="33" t="s">
        <v>43</v>
      </c>
      <c r="T12" s="5"/>
    </row>
    <row r="13" spans="1:20" x14ac:dyDescent="0.25">
      <c r="A13" s="26">
        <v>11</v>
      </c>
      <c r="B13" s="30" t="s">
        <v>3</v>
      </c>
      <c r="C13" s="26" t="s">
        <v>34</v>
      </c>
      <c r="D13" s="31">
        <v>0</v>
      </c>
      <c r="E13" s="31">
        <v>0</v>
      </c>
      <c r="F13" s="31">
        <v>0</v>
      </c>
      <c r="G13" s="31">
        <v>50</v>
      </c>
      <c r="H13" s="31">
        <v>0</v>
      </c>
      <c r="I13" s="31">
        <v>0</v>
      </c>
      <c r="J13" s="32" t="s">
        <v>43</v>
      </c>
      <c r="K13" s="32" t="s">
        <v>43</v>
      </c>
      <c r="L13" s="26">
        <f t="shared" si="0"/>
        <v>50</v>
      </c>
      <c r="M13" s="26">
        <f t="shared" si="1"/>
        <v>11</v>
      </c>
      <c r="N13" s="33" t="s">
        <v>43</v>
      </c>
      <c r="O13" s="33" t="s">
        <v>43</v>
      </c>
      <c r="T13" s="5"/>
    </row>
    <row r="14" spans="1:20" x14ac:dyDescent="0.25">
      <c r="A14" s="26">
        <v>12</v>
      </c>
      <c r="B14" s="29" t="s">
        <v>33</v>
      </c>
      <c r="C14" s="26" t="s">
        <v>34</v>
      </c>
      <c r="D14" s="31">
        <v>32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2" t="s">
        <v>43</v>
      </c>
      <c r="K14" s="32" t="s">
        <v>43</v>
      </c>
      <c r="L14" s="26">
        <f t="shared" si="0"/>
        <v>32</v>
      </c>
      <c r="M14" s="26">
        <f t="shared" si="1"/>
        <v>12</v>
      </c>
      <c r="N14" s="33" t="s">
        <v>43</v>
      </c>
      <c r="O14" s="33" t="s">
        <v>43</v>
      </c>
    </row>
    <row r="15" spans="1:20" x14ac:dyDescent="0.25">
      <c r="A15" s="26">
        <v>13</v>
      </c>
      <c r="B15" s="30" t="s">
        <v>44</v>
      </c>
      <c r="C15" s="26" t="s">
        <v>40</v>
      </c>
      <c r="D15" s="31">
        <v>0</v>
      </c>
      <c r="E15" s="35">
        <v>0</v>
      </c>
      <c r="F15" s="31">
        <v>0</v>
      </c>
      <c r="G15" s="31">
        <v>0</v>
      </c>
      <c r="H15" s="31">
        <v>30</v>
      </c>
      <c r="I15" s="31">
        <v>0</v>
      </c>
      <c r="J15" s="32" t="s">
        <v>43</v>
      </c>
      <c r="K15" s="32" t="s">
        <v>43</v>
      </c>
      <c r="L15" s="26">
        <f t="shared" si="0"/>
        <v>30</v>
      </c>
      <c r="M15" s="26">
        <f t="shared" si="1"/>
        <v>13</v>
      </c>
      <c r="N15" s="33" t="s">
        <v>43</v>
      </c>
      <c r="O15" s="33" t="s">
        <v>43</v>
      </c>
    </row>
    <row r="16" spans="1:20" x14ac:dyDescent="0.25">
      <c r="A16" s="26">
        <v>14</v>
      </c>
      <c r="B16" s="29" t="s">
        <v>52</v>
      </c>
      <c r="C16" s="26" t="s">
        <v>34</v>
      </c>
      <c r="D16" s="31">
        <v>0</v>
      </c>
      <c r="E16" s="31">
        <v>0</v>
      </c>
      <c r="F16" s="31">
        <v>28</v>
      </c>
      <c r="G16" s="31">
        <v>0</v>
      </c>
      <c r="H16" s="31">
        <v>0</v>
      </c>
      <c r="I16" s="31">
        <v>0</v>
      </c>
      <c r="J16" s="32" t="s">
        <v>43</v>
      </c>
      <c r="K16" s="32" t="s">
        <v>43</v>
      </c>
      <c r="L16" s="26">
        <f t="shared" si="0"/>
        <v>28</v>
      </c>
      <c r="M16" s="26">
        <f t="shared" si="1"/>
        <v>14</v>
      </c>
      <c r="N16" s="33" t="s">
        <v>43</v>
      </c>
      <c r="O16" s="33" t="s">
        <v>43</v>
      </c>
    </row>
    <row r="17" spans="1:22" x14ac:dyDescent="0.25">
      <c r="A17" s="26">
        <v>15</v>
      </c>
      <c r="B17" s="29" t="s">
        <v>55</v>
      </c>
      <c r="C17" s="26" t="s">
        <v>34</v>
      </c>
      <c r="D17" s="31">
        <v>0</v>
      </c>
      <c r="E17" s="31">
        <v>0</v>
      </c>
      <c r="F17" s="31">
        <v>0</v>
      </c>
      <c r="G17" s="31">
        <v>28</v>
      </c>
      <c r="H17" s="31">
        <v>0</v>
      </c>
      <c r="I17" s="31">
        <v>0</v>
      </c>
      <c r="J17" s="32" t="s">
        <v>43</v>
      </c>
      <c r="K17" s="32" t="s">
        <v>43</v>
      </c>
      <c r="L17" s="26">
        <f t="shared" si="0"/>
        <v>28</v>
      </c>
      <c r="M17" s="26">
        <f t="shared" si="1"/>
        <v>14</v>
      </c>
      <c r="N17" s="33" t="s">
        <v>43</v>
      </c>
      <c r="O17" s="33" t="s">
        <v>43</v>
      </c>
    </row>
    <row r="18" spans="1:22" x14ac:dyDescent="0.25">
      <c r="B18" s="5"/>
    </row>
    <row r="19" spans="1:22" x14ac:dyDescent="0.25">
      <c r="B19" s="4"/>
      <c r="E19" s="3"/>
      <c r="F19" s="3"/>
      <c r="G19" s="3"/>
      <c r="H19" s="3"/>
      <c r="I19" s="3"/>
      <c r="J19" s="3"/>
      <c r="K19" s="3"/>
    </row>
    <row r="20" spans="1:22" x14ac:dyDescent="0.25">
      <c r="B20" s="4"/>
    </row>
    <row r="21" spans="1:22" x14ac:dyDescent="0.25">
      <c r="B21" s="4"/>
    </row>
    <row r="22" spans="1:22" x14ac:dyDescent="0.25">
      <c r="B22" s="4"/>
    </row>
    <row r="23" spans="1:22" x14ac:dyDescent="0.25">
      <c r="B23" s="5"/>
    </row>
    <row r="26" spans="1:22" x14ac:dyDescent="0.25">
      <c r="Q26" s="3"/>
      <c r="R26" s="3"/>
      <c r="S26" s="3"/>
      <c r="T26" s="3"/>
      <c r="U26" s="3"/>
      <c r="V26" s="3"/>
    </row>
    <row r="27" spans="1:22" x14ac:dyDescent="0.25">
      <c r="Q27" s="3"/>
      <c r="R27" s="3"/>
      <c r="S27" s="3"/>
      <c r="T27" s="3"/>
      <c r="U27" s="3"/>
      <c r="V27" s="3"/>
    </row>
    <row r="28" spans="1:22" x14ac:dyDescent="0.25">
      <c r="Q28" s="3"/>
      <c r="R28" s="3"/>
      <c r="S28" s="3"/>
      <c r="T28" s="3"/>
      <c r="U28" s="3"/>
      <c r="V28" s="3"/>
    </row>
    <row r="29" spans="1:22" x14ac:dyDescent="0.25">
      <c r="P29" s="3"/>
      <c r="Q29" s="3"/>
      <c r="R29" s="3"/>
      <c r="S29" s="3"/>
      <c r="T29" s="3"/>
      <c r="U29" s="3"/>
      <c r="V29" s="3"/>
    </row>
    <row r="30" spans="1:22" x14ac:dyDescent="0.25">
      <c r="P30" s="3"/>
      <c r="Q30" s="3"/>
      <c r="R30" s="3"/>
      <c r="S30" s="3"/>
      <c r="T30" s="3"/>
      <c r="U30" s="3"/>
      <c r="V30" s="3"/>
    </row>
    <row r="31" spans="1:22" x14ac:dyDescent="0.25">
      <c r="P31" s="3"/>
      <c r="Q31" s="3"/>
      <c r="R31" s="3"/>
      <c r="S31" s="3"/>
      <c r="T31" s="3"/>
      <c r="U31" s="3"/>
      <c r="V31" s="3"/>
    </row>
    <row r="32" spans="1:22" x14ac:dyDescent="0.25">
      <c r="P32" s="3"/>
      <c r="Q32" s="3"/>
      <c r="R32" s="3"/>
      <c r="S32" s="3"/>
      <c r="T32" s="3"/>
      <c r="U32" s="3"/>
      <c r="V32" s="3"/>
    </row>
    <row r="33" spans="16:22" x14ac:dyDescent="0.25">
      <c r="P33" s="3"/>
      <c r="Q33" s="3"/>
      <c r="R33" s="3"/>
      <c r="S33" s="3"/>
      <c r="T33" s="3"/>
      <c r="U33" s="3"/>
      <c r="V33" s="3"/>
    </row>
    <row r="34" spans="16:22" x14ac:dyDescent="0.25">
      <c r="P34" s="3"/>
      <c r="Q34" s="3"/>
      <c r="R34" s="3"/>
      <c r="S34" s="3"/>
      <c r="T34" s="3"/>
      <c r="U34" s="3"/>
      <c r="V34" s="3"/>
    </row>
    <row r="35" spans="16:22" x14ac:dyDescent="0.25">
      <c r="P35" s="3"/>
      <c r="Q35" s="3"/>
      <c r="R35" s="3"/>
      <c r="S35" s="3"/>
      <c r="T35" s="3"/>
      <c r="U35" s="3"/>
      <c r="V35" s="3"/>
    </row>
    <row r="36" spans="16:22" x14ac:dyDescent="0.25">
      <c r="P36" s="3"/>
      <c r="Q36" s="3"/>
      <c r="R36" s="3"/>
      <c r="S36" s="3"/>
      <c r="T36" s="3"/>
      <c r="U36" s="3"/>
      <c r="V36" s="3"/>
    </row>
    <row r="37" spans="16:22" x14ac:dyDescent="0.25">
      <c r="P37" s="3"/>
      <c r="Q37" s="3"/>
      <c r="R37" s="3"/>
      <c r="S37" s="3"/>
      <c r="T37" s="3"/>
      <c r="U37" s="3"/>
      <c r="V37" s="3"/>
    </row>
    <row r="38" spans="16:22" x14ac:dyDescent="0.25">
      <c r="P38" s="3"/>
      <c r="Q38" s="3"/>
      <c r="R38" s="3"/>
      <c r="S38" s="3"/>
      <c r="T38" s="3"/>
      <c r="U38" s="3"/>
      <c r="V38" s="3"/>
    </row>
    <row r="39" spans="16:22" x14ac:dyDescent="0.25">
      <c r="P39" s="3"/>
    </row>
    <row r="40" spans="16:22" x14ac:dyDescent="0.25">
      <c r="P40" s="3"/>
    </row>
    <row r="41" spans="16:22" x14ac:dyDescent="0.25">
      <c r="P41" s="3"/>
    </row>
  </sheetData>
  <autoFilter ref="B2:O2">
    <sortState ref="B3:O17">
      <sortCondition ref="M2"/>
    </sortState>
  </autoFilter>
  <mergeCells count="4">
    <mergeCell ref="D1:E1"/>
    <mergeCell ref="F1:G1"/>
    <mergeCell ref="H1:I1"/>
    <mergeCell ref="J1:K1"/>
  </mergeCells>
  <conditionalFormatting sqref="Q3:Q5 M3:M17">
    <cfRule type="cellIs" dxfId="5" priority="6" operator="equal">
      <formula>3</formula>
    </cfRule>
    <cfRule type="cellIs" dxfId="4" priority="7" operator="equal">
      <formula>2</formula>
    </cfRule>
    <cfRule type="cellIs" dxfId="3" priority="8" operator="equal">
      <formula>1</formula>
    </cfRule>
  </conditionalFormatting>
  <conditionalFormatting sqref="J3:K17">
    <cfRule type="expression" dxfId="2" priority="70">
      <formula>IF(OR(CELL("col",J3)-COLUMN($D3)+1=$N3,CELL("col",J3)-COLUMN($D3)+1=$O3),1,0)</formula>
    </cfRule>
  </conditionalFormatting>
  <conditionalFormatting sqref="H6:I6 D6:D10 E6:E9 F6:F11 D3:I5 G6:G12">
    <cfRule type="expression" dxfId="1" priority="71">
      <formula>IF(OR(CELL("col",D3)-COLUMN($H3)+1=$R3,CELL("col",D3)-COLUMN($H3)+1=$S3),1,0)</formula>
    </cfRule>
  </conditionalFormatting>
  <conditionalFormatting sqref="D13:I16 E10 D11:E11 D12:F12 H7:I12">
    <cfRule type="expression" dxfId="0" priority="77">
      <formula>IF(OR(CELL("col",D7)-COLUMN($H7)+1=$R6,CELL("col",D7)-COLUMN($H7)+1=$S6),1,0)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2016 MIX</vt:lpstr>
      <vt:lpstr>2016 4WD</vt:lpstr>
      <vt:lpstr>2016 2WD</vt:lpstr>
      <vt:lpstr>2016 40+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helbo</dc:creator>
  <cp:lastModifiedBy>Helbich, Marek (IT/I5R - extern)</cp:lastModifiedBy>
  <cp:lastPrinted>2016-10-12T07:23:15Z</cp:lastPrinted>
  <dcterms:created xsi:type="dcterms:W3CDTF">2011-08-01T05:51:36Z</dcterms:created>
  <dcterms:modified xsi:type="dcterms:W3CDTF">2016-10-12T07:24:17Z</dcterms:modified>
</cp:coreProperties>
</file>